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Лист1!$A$16:$L$50</definedName>
    <definedName name="Вес_заказа">'[1]бланк заказа'!$F$307</definedName>
    <definedName name="Цена_0">2000</definedName>
    <definedName name="цена_1">1440</definedName>
    <definedName name="цена_2">1280</definedName>
    <definedName name="цена_3">1240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/>
  <c r="I39"/>
  <c r="G39"/>
  <c r="M24" l="1"/>
  <c r="K24"/>
  <c r="I24"/>
  <c r="G24"/>
  <c r="M23"/>
  <c r="K23"/>
  <c r="I23"/>
  <c r="G23"/>
  <c r="M35"/>
  <c r="K35"/>
  <c r="I35"/>
  <c r="G35"/>
  <c r="M34"/>
  <c r="K34"/>
  <c r="I34"/>
  <c r="G34"/>
  <c r="M33"/>
  <c r="K33"/>
  <c r="I33"/>
  <c r="G33"/>
  <c r="M32"/>
  <c r="K32"/>
  <c r="I32"/>
  <c r="G32"/>
  <c r="M21"/>
  <c r="K21"/>
  <c r="I21"/>
  <c r="G21"/>
  <c r="M20"/>
  <c r="K20"/>
  <c r="I20"/>
  <c r="G20"/>
  <c r="M19"/>
  <c r="K19"/>
  <c r="I19"/>
  <c r="G19"/>
  <c r="M28"/>
  <c r="K28"/>
  <c r="I28"/>
  <c r="G28"/>
  <c r="M18"/>
  <c r="K18"/>
  <c r="I18"/>
  <c r="G18"/>
  <c r="M17"/>
  <c r="K17"/>
  <c r="I17"/>
  <c r="G17"/>
  <c r="M22" l="1"/>
  <c r="K22"/>
  <c r="I22"/>
  <c r="G22"/>
  <c r="M16"/>
  <c r="K16"/>
  <c r="I16"/>
  <c r="G16"/>
  <c r="I48" l="1"/>
  <c r="G48"/>
  <c r="K40" l="1"/>
  <c r="I40"/>
  <c r="G40"/>
  <c r="I37" l="1"/>
  <c r="G37"/>
  <c r="I31"/>
  <c r="G31"/>
  <c r="I29"/>
  <c r="G29"/>
  <c r="I26"/>
  <c r="G26"/>
  <c r="I36"/>
  <c r="G36"/>
  <c r="I30"/>
  <c r="G30"/>
  <c r="M37" l="1"/>
  <c r="K37"/>
  <c r="M36"/>
  <c r="K36"/>
  <c r="M30"/>
  <c r="K30"/>
  <c r="M29"/>
  <c r="K29"/>
  <c r="M26" l="1"/>
  <c r="K26"/>
  <c r="M31"/>
  <c r="K31"/>
  <c r="I46" l="1"/>
  <c r="G46"/>
  <c r="I45"/>
  <c r="G45"/>
  <c r="I44"/>
  <c r="G44"/>
  <c r="I43"/>
  <c r="G43"/>
  <c r="I42"/>
  <c r="G42"/>
  <c r="M46"/>
  <c r="K46"/>
  <c r="M45"/>
  <c r="K45"/>
  <c r="M44"/>
  <c r="K44"/>
  <c r="M43"/>
  <c r="K43"/>
  <c r="M42"/>
  <c r="K42"/>
  <c r="H9" l="1"/>
  <c r="F9"/>
  <c r="M48"/>
  <c r="K48"/>
  <c r="J9" l="1"/>
  <c r="L8"/>
</calcChain>
</file>

<file path=xl/sharedStrings.xml><?xml version="1.0" encoding="utf-8"?>
<sst xmlns="http://schemas.openxmlformats.org/spreadsheetml/2006/main" count="86" uniqueCount="63">
  <si>
    <t>Картинка</t>
  </si>
  <si>
    <t>Артикул</t>
  </si>
  <si>
    <t xml:space="preserve">ФИО, организация, адрес:  </t>
  </si>
  <si>
    <t xml:space="preserve">Бланк заказа:  </t>
  </si>
  <si>
    <t>30030</t>
  </si>
  <si>
    <t>90090</t>
  </si>
  <si>
    <t xml:space="preserve"> в начало &gt;&gt;</t>
  </si>
  <si>
    <t>кг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</si>
  <si>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</si>
  <si>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r>
      <rPr>
        <sz val="12"/>
        <color theme="1"/>
        <rFont val="Arial"/>
        <family val="2"/>
        <charset val="204"/>
      </rPr>
      <t>опт: +7 499 157-6590                        опт: +7 499 157-3151</t>
    </r>
    <r>
      <rPr>
        <sz val="10"/>
        <color theme="1"/>
        <rFont val="Arial"/>
        <family val="2"/>
        <charset val="204"/>
      </rPr>
      <t xml:space="preserve">                                       </t>
    </r>
    <r>
      <rPr>
        <sz val="11"/>
        <color theme="1"/>
        <rFont val="Arial"/>
        <family val="2"/>
        <charset val="204"/>
      </rPr>
      <t xml:space="preserve">заказ отправлять на: </t>
    </r>
    <r>
      <rPr>
        <sz val="11"/>
        <color rgb="FF0070C0"/>
        <rFont val="Arial"/>
        <family val="2"/>
        <charset val="204"/>
      </rPr>
      <t>optotdel18@yandex.ru</t>
    </r>
  </si>
  <si>
    <r>
      <t xml:space="preserve">02. Огонек </t>
    </r>
    <r>
      <rPr>
        <sz val="13"/>
        <rFont val="Arial"/>
        <family val="2"/>
        <charset val="204"/>
      </rPr>
      <t>(Transparent - silver lined)</t>
    </r>
  </si>
  <si>
    <r>
      <t xml:space="preserve">03. Керамика </t>
    </r>
    <r>
      <rPr>
        <sz val="13"/>
        <rFont val="Arial"/>
        <family val="2"/>
        <charset val="204"/>
      </rPr>
      <t>(Natural opague)</t>
    </r>
  </si>
  <si>
    <r>
      <rPr>
        <sz val="12"/>
        <color theme="1"/>
        <rFont val="Arial"/>
        <family val="2"/>
        <charset val="204"/>
      </rPr>
      <t xml:space="preserve">Магазин «Бисер, Бусинка, Страз»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чешский бисер оптом, с доставкой по России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>http://biser-businka-strass-18.com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</t>
    </r>
    <r>
      <rPr>
        <sz val="10"/>
        <color rgb="FF0070C0"/>
        <rFont val="Arial"/>
        <family val="2"/>
        <charset val="204"/>
      </rPr>
      <t>http://okeanbusin.ru</t>
    </r>
  </si>
  <si>
    <t>61000</t>
  </si>
  <si>
    <t>Стеклярус</t>
  </si>
  <si>
    <t>90030</t>
  </si>
  <si>
    <r>
      <t xml:space="preserve"> Бисер Preciosa </t>
    </r>
    <r>
      <rPr>
        <sz val="10"/>
        <color theme="1"/>
        <rFont val="Arial"/>
        <family val="2"/>
        <charset val="204"/>
      </rPr>
      <t>(размер 13/0)</t>
    </r>
  </si>
  <si>
    <t>Рубка 16/0</t>
  </si>
  <si>
    <t>20080</t>
  </si>
  <si>
    <t>97000</t>
  </si>
  <si>
    <r>
      <t xml:space="preserve">01. Прозрачный </t>
    </r>
    <r>
      <rPr>
        <sz val="13"/>
        <rFont val="Arial"/>
        <family val="2"/>
        <charset val="204"/>
      </rPr>
      <t>(Natural transparent)</t>
    </r>
  </si>
  <si>
    <r>
      <t xml:space="preserve"> Бисер № 13,                                                      </t>
    </r>
    <r>
      <rPr>
        <b/>
        <sz val="11"/>
        <rFont val="Arial"/>
        <family val="2"/>
        <charset val="204"/>
      </rPr>
      <t>1-й сорт</t>
    </r>
    <r>
      <rPr>
        <sz val="11"/>
        <rFont val="Arial"/>
        <family val="2"/>
        <charset val="204"/>
      </rPr>
      <t xml:space="preserve">,  фасовка: 50 гр. </t>
    </r>
  </si>
  <si>
    <r>
      <t>Рубка № 16,                                                      2</t>
    </r>
    <r>
      <rPr>
        <b/>
        <sz val="11"/>
        <rFont val="Arial"/>
        <family val="2"/>
        <charset val="204"/>
      </rPr>
      <t>-й сорт</t>
    </r>
    <r>
      <rPr>
        <sz val="11"/>
        <rFont val="Arial"/>
        <family val="2"/>
        <charset val="204"/>
      </rPr>
      <t xml:space="preserve">,  фасовка: 50 гр. </t>
    </r>
  </si>
  <si>
    <r>
      <t xml:space="preserve"> Стеклярус № 13,(3,5-4мм)                                                     2</t>
    </r>
    <r>
      <rPr>
        <b/>
        <sz val="11"/>
        <rFont val="Arial"/>
        <family val="2"/>
        <charset val="204"/>
      </rPr>
      <t>-й сорт</t>
    </r>
    <r>
      <rPr>
        <sz val="11"/>
        <rFont val="Arial"/>
        <family val="2"/>
        <charset val="204"/>
      </rPr>
      <t>,  фасовка: 50 гр.  Упакован в зип пакеты.</t>
    </r>
  </si>
  <si>
    <t xml:space="preserve">Контактный телефон:    </t>
  </si>
  <si>
    <t>57710</t>
  </si>
  <si>
    <t>63030</t>
  </si>
  <si>
    <t>Травертин</t>
  </si>
  <si>
    <t>52240</t>
  </si>
  <si>
    <r>
      <t xml:space="preserve"> Бисер № 13,                                                      1</t>
    </r>
    <r>
      <rPr>
        <b/>
        <sz val="11"/>
        <rFont val="Arial"/>
        <family val="2"/>
        <charset val="204"/>
      </rPr>
      <t>-й сорт</t>
    </r>
    <r>
      <rPr>
        <sz val="11"/>
        <rFont val="Arial"/>
        <family val="2"/>
        <charset val="204"/>
      </rPr>
      <t xml:space="preserve">,  фасовка: 50 гр.  </t>
    </r>
  </si>
  <si>
    <t>33080</t>
  </si>
  <si>
    <t>63080</t>
  </si>
  <si>
    <r>
      <t xml:space="preserve">Всего заказано на сумму </t>
    </r>
    <r>
      <rPr>
        <sz val="12"/>
        <rFont val="Arial"/>
        <family val="2"/>
        <charset val="204"/>
      </rPr>
      <t>(в $)</t>
    </r>
    <r>
      <rPr>
        <b/>
        <sz val="12"/>
        <rFont val="Arial"/>
        <family val="2"/>
        <charset val="204"/>
      </rPr>
      <t>:</t>
    </r>
  </si>
  <si>
    <t>Размер / диаметр</t>
  </si>
  <si>
    <t>Розничная цена</t>
  </si>
  <si>
    <r>
      <rPr>
        <b/>
        <sz val="12"/>
        <color theme="0"/>
        <rFont val="Arial Narrow"/>
        <family val="2"/>
        <charset val="204"/>
      </rPr>
      <t>Заказ</t>
    </r>
    <r>
      <rPr>
        <sz val="12"/>
        <color theme="0"/>
        <rFont val="Arial Narrow"/>
        <family val="2"/>
        <charset val="204"/>
      </rPr>
      <t xml:space="preserve">               1 ед.=50 гр.</t>
    </r>
  </si>
  <si>
    <t>от 1кг</t>
  </si>
  <si>
    <t>от 3 кг</t>
  </si>
  <si>
    <t>от 5 кг</t>
  </si>
  <si>
    <t>Цена при покупке вместе с бисером:</t>
  </si>
  <si>
    <t>Цена при покупке только бисера№13 на сумму: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</si>
  <si>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</si>
  <si>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</si>
  <si>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</si>
  <si>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</si>
  <si>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00050</t>
  </si>
  <si>
    <t>60000</t>
  </si>
  <si>
    <t>10050</t>
  </si>
  <si>
    <t>20060</t>
  </si>
  <si>
    <t>23020</t>
  </si>
  <si>
    <t>50060</t>
  </si>
  <si>
    <t>50290</t>
  </si>
  <si>
    <t>50710</t>
  </si>
  <si>
    <t>53230</t>
  </si>
  <si>
    <t>53240</t>
  </si>
  <si>
    <t>53250</t>
  </si>
  <si>
    <t>53410</t>
  </si>
  <si>
    <t>60030</t>
  </si>
  <si>
    <t>60100</t>
  </si>
  <si>
    <r>
      <t xml:space="preserve"> Бисер № 13,                                                      2</t>
    </r>
    <r>
      <rPr>
        <b/>
        <sz val="11"/>
        <rFont val="Arial"/>
        <family val="2"/>
        <charset val="204"/>
      </rPr>
      <t>-й сорт</t>
    </r>
    <r>
      <rPr>
        <sz val="11"/>
        <rFont val="Arial"/>
        <family val="2"/>
        <charset val="204"/>
      </rPr>
      <t xml:space="preserve">,  фасовка: 50 гр.  </t>
    </r>
  </si>
  <si>
    <t>59135</t>
  </si>
  <si>
    <t>59155</t>
  </si>
  <si>
    <t>33022</t>
  </si>
</sst>
</file>

<file path=xl/styles.xml><?xml version="1.0" encoding="utf-8"?>
<styleSheet xmlns="http://schemas.openxmlformats.org/spreadsheetml/2006/main">
  <numFmts count="2">
    <numFmt numFmtId="164" formatCode="#,##0.00&quot;р.&quot;;[Red]#,##0.00&quot;р.&quot;"/>
    <numFmt numFmtId="165" formatCode="_-[$$-409]* #,##0.00_ ;_-[$$-409]* \-#,##0.00\ ;_-[$$-409]* &quot;-&quot;??_ ;_-@_ "/>
  </numFmts>
  <fonts count="3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9"/>
      <color rgb="FF5F2E05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mbria"/>
      <family val="1"/>
      <charset val="204"/>
    </font>
    <font>
      <b/>
      <sz val="15"/>
      <color theme="4" tint="-0.499984740745262"/>
      <name val="Calibri"/>
      <family val="2"/>
      <charset val="204"/>
      <scheme val="minor"/>
    </font>
    <font>
      <b/>
      <sz val="11"/>
      <name val="Cambria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rgb="FF0070C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u/>
      <sz val="14"/>
      <color theme="10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6"/>
      <color rgb="FF0066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0" fontId="3" fillId="0" borderId="0">
      <alignment horizontal="left"/>
    </xf>
    <xf numFmtId="0" fontId="7" fillId="5" borderId="9">
      <alignment horizontal="centerContinuous" vertical="center" wrapText="1"/>
    </xf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1" fillId="2" borderId="0" xfId="0" applyNumberFormat="1" applyFont="1" applyFill="1"/>
    <xf numFmtId="0" fontId="1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6" fillId="2" borderId="4" xfId="1" applyNumberFormat="1" applyFont="1" applyFill="1" applyBorder="1" applyAlignment="1">
      <alignment horizontal="center" vertical="center"/>
    </xf>
    <xf numFmtId="0" fontId="6" fillId="2" borderId="11" xfId="0" applyFont="1" applyFill="1" applyBorder="1"/>
    <xf numFmtId="0" fontId="5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164" fontId="12" fillId="4" borderId="14" xfId="0" applyNumberFormat="1" applyFont="1" applyFill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164" fontId="12" fillId="7" borderId="14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12" fillId="3" borderId="14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8" fillId="2" borderId="16" xfId="0" applyFont="1" applyFill="1" applyBorder="1"/>
    <xf numFmtId="0" fontId="8" fillId="2" borderId="11" xfId="0" applyFont="1" applyFill="1" applyBorder="1"/>
    <xf numFmtId="0" fontId="19" fillId="2" borderId="11" xfId="0" applyFont="1" applyFill="1" applyBorder="1" applyAlignment="1">
      <alignment vertical="center"/>
    </xf>
    <xf numFmtId="0" fontId="19" fillId="2" borderId="1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27" fillId="0" borderId="2" xfId="3" applyNumberFormat="1" applyFont="1" applyBorder="1" applyAlignment="1">
      <alignment horizontal="center" vertical="center"/>
    </xf>
    <xf numFmtId="0" fontId="0" fillId="0" borderId="10" xfId="0" applyBorder="1"/>
    <xf numFmtId="0" fontId="18" fillId="2" borderId="0" xfId="0" applyFont="1" applyFill="1" applyAlignment="1">
      <alignment horizontal="left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1" fillId="8" borderId="1" xfId="0" applyFont="1" applyFill="1" applyBorder="1"/>
    <xf numFmtId="49" fontId="1" fillId="8" borderId="1" xfId="0" applyNumberFormat="1" applyFont="1" applyFill="1" applyBorder="1"/>
    <xf numFmtId="0" fontId="22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/>
    </xf>
    <xf numFmtId="0" fontId="1" fillId="8" borderId="7" xfId="0" applyFont="1" applyFill="1" applyBorder="1"/>
    <xf numFmtId="0" fontId="4" fillId="0" borderId="21" xfId="0" applyFont="1" applyBorder="1" applyAlignment="1">
      <alignment horizontal="center" vertical="center"/>
    </xf>
    <xf numFmtId="165" fontId="4" fillId="9" borderId="4" xfId="5" applyNumberFormat="1" applyFont="1" applyFill="1" applyBorder="1" applyAlignment="1">
      <alignment horizontal="center" vertical="center" wrapText="1" shrinkToFit="1"/>
    </xf>
    <xf numFmtId="165" fontId="4" fillId="9" borderId="4" xfId="0" applyNumberFormat="1" applyFont="1" applyFill="1" applyBorder="1" applyAlignment="1">
      <alignment horizontal="center" vertical="center" wrapText="1"/>
    </xf>
    <xf numFmtId="165" fontId="15" fillId="9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15" fillId="9" borderId="4" xfId="5" applyNumberFormat="1" applyFont="1" applyFill="1" applyBorder="1" applyAlignment="1">
      <alignment horizontal="center" vertical="center" wrapText="1" shrinkToFit="1"/>
    </xf>
    <xf numFmtId="165" fontId="4" fillId="7" borderId="4" xfId="0" applyNumberFormat="1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49" fontId="37" fillId="2" borderId="12" xfId="0" applyNumberFormat="1" applyFont="1" applyFill="1" applyBorder="1"/>
    <xf numFmtId="49" fontId="6" fillId="2" borderId="25" xfId="0" applyNumberFormat="1" applyFont="1" applyFill="1" applyBorder="1"/>
    <xf numFmtId="49" fontId="37" fillId="2" borderId="16" xfId="0" applyNumberFormat="1" applyFont="1" applyFill="1" applyBorder="1"/>
    <xf numFmtId="49" fontId="27" fillId="2" borderId="2" xfId="3" applyNumberFormat="1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4" fillId="8" borderId="10" xfId="4" applyFont="1" applyFill="1" applyBorder="1" applyAlignment="1" applyProtection="1">
      <alignment horizontal="right" vertical="center" indent="4"/>
    </xf>
    <xf numFmtId="0" fontId="24" fillId="8" borderId="20" xfId="4" applyFont="1" applyFill="1" applyBorder="1" applyAlignment="1" applyProtection="1">
      <alignment horizontal="right" vertical="center" indent="4"/>
    </xf>
    <xf numFmtId="0" fontId="5" fillId="0" borderId="1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49" fontId="31" fillId="3" borderId="6" xfId="0" applyNumberFormat="1" applyFont="1" applyFill="1" applyBorder="1" applyAlignment="1">
      <alignment horizontal="center" vertical="center" textRotation="90" wrapText="1"/>
    </xf>
    <xf numFmtId="49" fontId="31" fillId="3" borderId="8" xfId="0" applyNumberFormat="1" applyFont="1" applyFill="1" applyBorder="1" applyAlignment="1">
      <alignment horizontal="center" vertical="center" textRotation="90" wrapText="1"/>
    </xf>
    <xf numFmtId="49" fontId="31" fillId="3" borderId="22" xfId="0" applyNumberFormat="1" applyFont="1" applyFill="1" applyBorder="1" applyAlignment="1">
      <alignment horizontal="center" vertical="center" textRotation="90" wrapText="1"/>
    </xf>
    <xf numFmtId="49" fontId="33" fillId="3" borderId="6" xfId="0" applyNumberFormat="1" applyFont="1" applyFill="1" applyBorder="1" applyAlignment="1">
      <alignment horizontal="center" vertical="center"/>
    </xf>
    <xf numFmtId="49" fontId="33" fillId="3" borderId="8" xfId="0" applyNumberFormat="1" applyFont="1" applyFill="1" applyBorder="1" applyAlignment="1">
      <alignment horizontal="center" vertical="center"/>
    </xf>
    <xf numFmtId="49" fontId="33" fillId="3" borderId="22" xfId="0" applyNumberFormat="1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/>
    </xf>
    <xf numFmtId="165" fontId="15" fillId="10" borderId="2" xfId="5" applyNumberFormat="1" applyFont="1" applyFill="1" applyBorder="1" applyAlignment="1">
      <alignment horizontal="center" vertical="center" wrapText="1"/>
    </xf>
    <xf numFmtId="165" fontId="15" fillId="10" borderId="3" xfId="5" applyNumberFormat="1" applyFont="1" applyFill="1" applyBorder="1" applyAlignment="1">
      <alignment horizontal="center" vertical="center" wrapText="1"/>
    </xf>
    <xf numFmtId="165" fontId="15" fillId="10" borderId="5" xfId="5" applyNumberFormat="1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3" fillId="2" borderId="18" xfId="0" applyNumberFormat="1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</cellXfs>
  <cellStyles count="6">
    <cellStyle name="Гиперссылка" xfId="4" builtinId="8"/>
    <cellStyle name="Обычный" xfId="0" builtinId="0"/>
    <cellStyle name="Обычный 2" xfId="3"/>
    <cellStyle name="Обычный 3" xfId="1"/>
    <cellStyle name="Подзаголовок" xfId="2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gi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32" Type="http://schemas.openxmlformats.org/officeDocument/2006/relationships/image" Target="../media/image3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2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microsoft.com/office/2007/relationships/hdphoto" Target="../media/hdphoto1.wdp"/><Relationship Id="rId27" Type="http://schemas.openxmlformats.org/officeDocument/2006/relationships/image" Target="../media/image26.jpeg"/><Relationship Id="rId30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</xdr:colOff>
      <xdr:row>47</xdr:row>
      <xdr:rowOff>6802</xdr:rowOff>
    </xdr:from>
    <xdr:to>
      <xdr:col>1</xdr:col>
      <xdr:colOff>0</xdr:colOff>
      <xdr:row>47</xdr:row>
      <xdr:rowOff>753717</xdr:rowOff>
    </xdr:to>
    <xdr:pic>
      <xdr:nvPicPr>
        <xdr:cNvPr id="107" name="Рисунок 106" descr="30533.970.jpg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xmlns=""/>
            </a:ext>
          </a:extLst>
        </a:blip>
        <a:srcRect t="-1074"/>
        <a:stretch>
          <a:fillRect/>
        </a:stretch>
      </xdr:blipFill>
      <xdr:spPr>
        <a:xfrm>
          <a:off x="8283" y="93136454"/>
          <a:ext cx="886239" cy="7469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 macro="" textlink="">
      <xdr:nvSpPr>
        <xdr:cNvPr id="97" name="AutoShape 6" descr="Картинки по запросу Рубка 30030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46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38100</xdr:colOff>
      <xdr:row>41</xdr:row>
      <xdr:rowOff>19050</xdr:rowOff>
    </xdr:from>
    <xdr:to>
      <xdr:col>1</xdr:col>
      <xdr:colOff>828</xdr:colOff>
      <xdr:row>41</xdr:row>
      <xdr:rowOff>897047</xdr:rowOff>
    </xdr:to>
    <xdr:pic>
      <xdr:nvPicPr>
        <xdr:cNvPr id="98" name="Picture 14" descr="Картинки по запросу Рубка  20080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38100" y="69265800"/>
          <a:ext cx="858078" cy="8779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304800</xdr:rowOff>
    </xdr:to>
    <xdr:sp macro="" textlink="">
      <xdr:nvSpPr>
        <xdr:cNvPr id="99" name="AutoShape 6" descr="Картинки по запросу Рубка 30030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161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19050</xdr:colOff>
      <xdr:row>41</xdr:row>
      <xdr:rowOff>904876</xdr:rowOff>
    </xdr:from>
    <xdr:to>
      <xdr:col>1</xdr:col>
      <xdr:colOff>828</xdr:colOff>
      <xdr:row>42</xdr:row>
      <xdr:rowOff>895350</xdr:rowOff>
    </xdr:to>
    <xdr:pic>
      <xdr:nvPicPr>
        <xdr:cNvPr id="101" name="Picture 7" descr="Картинки по запросу рубка  3003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lum contrast="40000"/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9050" y="70151626"/>
          <a:ext cx="877128" cy="9048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9526</xdr:colOff>
      <xdr:row>43</xdr:row>
      <xdr:rowOff>19051</xdr:rowOff>
    </xdr:from>
    <xdr:to>
      <xdr:col>1</xdr:col>
      <xdr:colOff>828</xdr:colOff>
      <xdr:row>43</xdr:row>
      <xdr:rowOff>904875</xdr:rowOff>
    </xdr:to>
    <xdr:pic>
      <xdr:nvPicPr>
        <xdr:cNvPr id="102" name="Picture 4" descr="Картинки по запросу 61000 бисер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lum bright="-10000" contrast="10000"/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526" y="71094601"/>
          <a:ext cx="886652" cy="885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44</xdr:row>
      <xdr:rowOff>911086</xdr:rowOff>
    </xdr:from>
    <xdr:to>
      <xdr:col>1</xdr:col>
      <xdr:colOff>828</xdr:colOff>
      <xdr:row>45</xdr:row>
      <xdr:rowOff>909359</xdr:rowOff>
    </xdr:to>
    <xdr:pic>
      <xdr:nvPicPr>
        <xdr:cNvPr id="106" name="Picture 11" descr="Картинки по запросу Рубка  97030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525" y="73815436"/>
          <a:ext cx="886653" cy="91971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304800</xdr:rowOff>
    </xdr:to>
    <xdr:sp macro="" textlink="">
      <xdr:nvSpPr>
        <xdr:cNvPr id="108" name="AutoShape 6" descr="Картинки по запросу Рубка 30030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3818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892174</xdr:colOff>
      <xdr:row>44</xdr:row>
      <xdr:rowOff>871745</xdr:rowOff>
    </xdr:to>
    <xdr:pic>
      <xdr:nvPicPr>
        <xdr:cNvPr id="110" name="Picture 7" descr="Картинки по запросу 90090 рубка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83629499"/>
          <a:ext cx="892174" cy="8717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0</xdr:row>
      <xdr:rowOff>28576</xdr:rowOff>
    </xdr:from>
    <xdr:to>
      <xdr:col>1</xdr:col>
      <xdr:colOff>258003</xdr:colOff>
      <xdr:row>2</xdr:row>
      <xdr:rowOff>215349</xdr:rowOff>
    </xdr:to>
    <xdr:pic>
      <xdr:nvPicPr>
        <xdr:cNvPr id="111" name="Рисунок 110" descr="logo-bbs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381000" y="28576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227350</xdr:colOff>
      <xdr:row>0</xdr:row>
      <xdr:rowOff>0</xdr:rowOff>
    </xdr:from>
    <xdr:to>
      <xdr:col>3</xdr:col>
      <xdr:colOff>137484</xdr:colOff>
      <xdr:row>2</xdr:row>
      <xdr:rowOff>243923</xdr:rowOff>
    </xdr:to>
    <xdr:pic>
      <xdr:nvPicPr>
        <xdr:cNvPr id="112" name="Рисунок 111" descr="logo-okean.gif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395198" y="0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8283</xdr:rowOff>
    </xdr:from>
    <xdr:to>
      <xdr:col>0</xdr:col>
      <xdr:colOff>886239</xdr:colOff>
      <xdr:row>25</xdr:row>
      <xdr:rowOff>752291</xdr:rowOff>
    </xdr:to>
    <xdr:pic>
      <xdr:nvPicPr>
        <xdr:cNvPr id="122" name="Рисунок 121" descr="65829.750x0.jpg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>
        <a:xfrm>
          <a:off x="0" y="40526805"/>
          <a:ext cx="886239" cy="7440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8283</xdr:rowOff>
    </xdr:from>
    <xdr:to>
      <xdr:col>1</xdr:col>
      <xdr:colOff>828</xdr:colOff>
      <xdr:row>28</xdr:row>
      <xdr:rowOff>760758</xdr:rowOff>
    </xdr:to>
    <xdr:pic>
      <xdr:nvPicPr>
        <xdr:cNvPr id="131" name="Рисунок 1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53008696"/>
          <a:ext cx="895350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16566</xdr:colOff>
      <xdr:row>29</xdr:row>
      <xdr:rowOff>9525</xdr:rowOff>
    </xdr:from>
    <xdr:to>
      <xdr:col>0</xdr:col>
      <xdr:colOff>892866</xdr:colOff>
      <xdr:row>30</xdr:row>
      <xdr:rowOff>0</xdr:rowOff>
    </xdr:to>
    <xdr:pic>
      <xdr:nvPicPr>
        <xdr:cNvPr id="147" name="Рисунок 146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6566" y="54533938"/>
          <a:ext cx="876300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885825</xdr:colOff>
      <xdr:row>35</xdr:row>
      <xdr:rowOff>752475</xdr:rowOff>
    </xdr:to>
    <xdr:pic>
      <xdr:nvPicPr>
        <xdr:cNvPr id="149" name="Рисунок 148" descr="27011.970.jpg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>
        <a:xfrm>
          <a:off x="0" y="60620413"/>
          <a:ext cx="88582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16566</xdr:colOff>
      <xdr:row>36</xdr:row>
      <xdr:rowOff>16566</xdr:rowOff>
    </xdr:from>
    <xdr:to>
      <xdr:col>0</xdr:col>
      <xdr:colOff>883341</xdr:colOff>
      <xdr:row>36</xdr:row>
      <xdr:rowOff>753729</xdr:rowOff>
    </xdr:to>
    <xdr:pic>
      <xdr:nvPicPr>
        <xdr:cNvPr id="151" name="Рисунок 150" descr="63080.jpg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566" y="62922979"/>
          <a:ext cx="866775" cy="7371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16566</xdr:rowOff>
    </xdr:from>
    <xdr:to>
      <xdr:col>0</xdr:col>
      <xdr:colOff>886239</xdr:colOff>
      <xdr:row>30</xdr:row>
      <xdr:rowOff>753718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55302979"/>
          <a:ext cx="886239" cy="7371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885240</xdr:colOff>
      <xdr:row>15</xdr:row>
      <xdr:rowOff>761400</xdr:rowOff>
    </xdr:to>
    <xdr:pic>
      <xdr:nvPicPr>
        <xdr:cNvPr id="43" name="Рисунок 747" descr="unnamed.jpg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5" cstate="print"/>
        <a:stretch/>
      </xdr:blipFill>
      <xdr:spPr>
        <a:xfrm>
          <a:off x="0" y="3255065"/>
          <a:ext cx="885240" cy="76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16</xdr:row>
      <xdr:rowOff>24849</xdr:rowOff>
    </xdr:from>
    <xdr:to>
      <xdr:col>0</xdr:col>
      <xdr:colOff>885240</xdr:colOff>
      <xdr:row>16</xdr:row>
      <xdr:rowOff>757449</xdr:rowOff>
    </xdr:to>
    <xdr:pic>
      <xdr:nvPicPr>
        <xdr:cNvPr id="44" name="Рисунок 715" descr="14318.970.jpg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6" cstate="print"/>
        <a:stretch/>
      </xdr:blipFill>
      <xdr:spPr>
        <a:xfrm>
          <a:off x="0" y="4041914"/>
          <a:ext cx="885240" cy="73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17643</xdr:colOff>
      <xdr:row>17</xdr:row>
      <xdr:rowOff>15846</xdr:rowOff>
    </xdr:from>
    <xdr:to>
      <xdr:col>0</xdr:col>
      <xdr:colOff>888018</xdr:colOff>
      <xdr:row>17</xdr:row>
      <xdr:rowOff>748446</xdr:rowOff>
    </xdr:to>
    <xdr:pic>
      <xdr:nvPicPr>
        <xdr:cNvPr id="50" name="Picture 6" descr="http://biserinka.com.ua/image/cache/data/tovari/biser10/131-20060-500x500.jpg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7" cstate="print"/>
        <a:stretch/>
      </xdr:blipFill>
      <xdr:spPr>
        <a:xfrm>
          <a:off x="17643" y="8604911"/>
          <a:ext cx="870375" cy="7326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885240</xdr:colOff>
      <xdr:row>18</xdr:row>
      <xdr:rowOff>751680</xdr:rowOff>
    </xdr:to>
    <xdr:pic>
      <xdr:nvPicPr>
        <xdr:cNvPr id="52" name="Рисунок 181" descr="bch-50060small.jpg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8" cstate="print"/>
        <a:stretch/>
      </xdr:blipFill>
      <xdr:spPr>
        <a:xfrm>
          <a:off x="0" y="10875065"/>
          <a:ext cx="885240" cy="751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16566</xdr:rowOff>
    </xdr:from>
    <xdr:to>
      <xdr:col>0</xdr:col>
      <xdr:colOff>885240</xdr:colOff>
      <xdr:row>20</xdr:row>
      <xdr:rowOff>0</xdr:rowOff>
    </xdr:to>
    <xdr:pic>
      <xdr:nvPicPr>
        <xdr:cNvPr id="57" name="Рисунок 839" descr="20643.jpg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tretch/>
      </xdr:blipFill>
      <xdr:spPr>
        <a:xfrm>
          <a:off x="0" y="13939631"/>
          <a:ext cx="885240" cy="75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8283</xdr:colOff>
      <xdr:row>20</xdr:row>
      <xdr:rowOff>16566</xdr:rowOff>
    </xdr:from>
    <xdr:to>
      <xdr:col>0</xdr:col>
      <xdr:colOff>893523</xdr:colOff>
      <xdr:row>21</xdr:row>
      <xdr:rowOff>3006</xdr:rowOff>
    </xdr:to>
    <xdr:pic>
      <xdr:nvPicPr>
        <xdr:cNvPr id="58" name="Picture 3" descr="Картинки по запросу 50710 бисер чехия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8283" y="14701631"/>
          <a:ext cx="885240" cy="748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8283</xdr:colOff>
      <xdr:row>21</xdr:row>
      <xdr:rowOff>16565</xdr:rowOff>
    </xdr:from>
    <xdr:to>
      <xdr:col>0</xdr:col>
      <xdr:colOff>893523</xdr:colOff>
      <xdr:row>22</xdr:row>
      <xdr:rowOff>2655</xdr:rowOff>
    </xdr:to>
    <xdr:pic>
      <xdr:nvPicPr>
        <xdr:cNvPr id="59" name="Рисунок 527" descr="60030-9.jpg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21" cstate="print">
          <a:extLst>
            <a:ext uri="{BEBA8EAE-BF5A-486C-A8C5-ECC9F3942E4B}">
              <a14:imgProps xmlns:a14="http://schemas.microsoft.com/office/drawing/2010/main" xmlns="">
                <a14:imgLayer r:embed="rId22">
                  <a14:imgEffect>
                    <a14:brightnessContrast bright="20000" contrast="20000"/>
                  </a14:imgEffect>
                </a14:imgLayer>
              </a14:imgProps>
            </a:ext>
          </a:extLst>
        </a:blip>
        <a:stretch/>
      </xdr:blipFill>
      <xdr:spPr>
        <a:xfrm>
          <a:off x="8283" y="15463630"/>
          <a:ext cx="885240" cy="7480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16568</xdr:rowOff>
    </xdr:from>
    <xdr:to>
      <xdr:col>0</xdr:col>
      <xdr:colOff>885240</xdr:colOff>
      <xdr:row>22</xdr:row>
      <xdr:rowOff>761999</xdr:rowOff>
    </xdr:to>
    <xdr:pic>
      <xdr:nvPicPr>
        <xdr:cNvPr id="61" name="Рисунок 526" descr="60030-9.jpg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23" cstate="print"/>
        <a:stretch/>
      </xdr:blipFill>
      <xdr:spPr>
        <a:xfrm>
          <a:off x="0" y="16987633"/>
          <a:ext cx="885240" cy="7454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5769</xdr:rowOff>
    </xdr:from>
    <xdr:to>
      <xdr:col>0</xdr:col>
      <xdr:colOff>885240</xdr:colOff>
      <xdr:row>23</xdr:row>
      <xdr:rowOff>757449</xdr:rowOff>
    </xdr:to>
    <xdr:pic>
      <xdr:nvPicPr>
        <xdr:cNvPr id="62" name="Рисунок 528" descr="68078.970.750x0.jpg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24" cstate="print"/>
        <a:stretch/>
      </xdr:blipFill>
      <xdr:spPr>
        <a:xfrm>
          <a:off x="0" y="17738834"/>
          <a:ext cx="885240" cy="75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885825</xdr:colOff>
      <xdr:row>27</xdr:row>
      <xdr:rowOff>752475</xdr:rowOff>
    </xdr:to>
    <xdr:pic>
      <xdr:nvPicPr>
        <xdr:cNvPr id="74" name="Рисунок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38058587"/>
          <a:ext cx="88582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881299</xdr:colOff>
      <xdr:row>31</xdr:row>
      <xdr:rowOff>742950</xdr:rowOff>
    </xdr:to>
    <xdr:pic>
      <xdr:nvPicPr>
        <xdr:cNvPr id="81" name="Рисунок 80" descr="53210.jpg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lum bright="-10000" contrast="20000"/>
        </a:blip>
        <a:stretch>
          <a:fillRect/>
        </a:stretch>
      </xdr:blipFill>
      <xdr:spPr>
        <a:xfrm>
          <a:off x="0" y="47202587"/>
          <a:ext cx="881299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885825</xdr:colOff>
      <xdr:row>33</xdr:row>
      <xdr:rowOff>752475</xdr:rowOff>
    </xdr:to>
    <xdr:pic>
      <xdr:nvPicPr>
        <xdr:cNvPr id="84" name="Рисунок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48726587"/>
          <a:ext cx="88582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34</xdr:row>
      <xdr:rowOff>8283</xdr:rowOff>
    </xdr:from>
    <xdr:to>
      <xdr:col>0</xdr:col>
      <xdr:colOff>884583</xdr:colOff>
      <xdr:row>34</xdr:row>
      <xdr:rowOff>760758</xdr:rowOff>
    </xdr:to>
    <xdr:pic>
      <xdr:nvPicPr>
        <xdr:cNvPr id="87" name="Рисунок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 xmlns="">
                <a14:imgLayer r:embed="rId29"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8283" y="50258870"/>
          <a:ext cx="876300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39</xdr:row>
      <xdr:rowOff>8283</xdr:rowOff>
    </xdr:from>
    <xdr:to>
      <xdr:col>0</xdr:col>
      <xdr:colOff>883803</xdr:colOff>
      <xdr:row>39</xdr:row>
      <xdr:rowOff>750483</xdr:rowOff>
    </xdr:to>
    <xdr:pic>
      <xdr:nvPicPr>
        <xdr:cNvPr id="92" name="Рисунок 524" descr="10887264_0.jpg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tretch/>
      </xdr:blipFill>
      <xdr:spPr>
        <a:xfrm>
          <a:off x="8283" y="61440392"/>
          <a:ext cx="875520" cy="74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32</xdr:row>
      <xdr:rowOff>1</xdr:rowOff>
    </xdr:from>
    <xdr:to>
      <xdr:col>0</xdr:col>
      <xdr:colOff>886239</xdr:colOff>
      <xdr:row>32</xdr:row>
      <xdr:rowOff>753717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" y="47964588"/>
          <a:ext cx="886238" cy="7537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886239</xdr:colOff>
      <xdr:row>39</xdr:row>
      <xdr:rowOff>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59908109"/>
          <a:ext cx="886239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bbs-zakaz-preciosa-biser-10-50g-2000%20(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</sheetNames>
    <sheetDataSet>
      <sheetData sheetId="0">
        <row r="307">
          <cell r="F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topLeftCell="A13" zoomScale="115" zoomScaleNormal="115" workbookViewId="0">
      <selection activeCell="A39" sqref="A39:XFD39"/>
    </sheetView>
  </sheetViews>
  <sheetFormatPr defaultColWidth="9.140625" defaultRowHeight="12.75"/>
  <cols>
    <col min="1" max="1" width="13.42578125" style="1" customWidth="1"/>
    <col min="2" max="2" width="4.140625" style="1" customWidth="1"/>
    <col min="3" max="3" width="12.85546875" style="3" customWidth="1"/>
    <col min="4" max="4" width="30" style="37" customWidth="1"/>
    <col min="5" max="5" width="13.7109375" style="1" customWidth="1"/>
    <col min="6" max="6" width="16.42578125" style="1" customWidth="1"/>
    <col min="7" max="7" width="1.28515625" style="1" hidden="1" customWidth="1"/>
    <col min="8" max="8" width="15.85546875" style="1" customWidth="1"/>
    <col min="9" max="9" width="13.7109375" style="1" hidden="1" customWidth="1"/>
    <col min="10" max="10" width="16.5703125" style="1" customWidth="1"/>
    <col min="11" max="11" width="2.5703125" style="1" hidden="1" customWidth="1"/>
    <col min="12" max="12" width="12.28515625" style="1" customWidth="1"/>
    <col min="13" max="13" width="0.140625" style="1" customWidth="1"/>
    <col min="14" max="14" width="10.85546875" style="1" customWidth="1"/>
    <col min="15" max="16384" width="9.140625" style="1"/>
  </cols>
  <sheetData>
    <row r="1" spans="1:14" ht="21.75" customHeight="1">
      <c r="D1" s="85" t="s">
        <v>12</v>
      </c>
      <c r="E1" s="85"/>
      <c r="F1" s="85"/>
      <c r="G1" s="85"/>
      <c r="H1" s="85"/>
      <c r="J1" s="85" t="s">
        <v>9</v>
      </c>
      <c r="K1" s="85"/>
      <c r="L1" s="85"/>
    </row>
    <row r="2" spans="1:14" ht="21.75" customHeight="1">
      <c r="D2" s="85"/>
      <c r="E2" s="85"/>
      <c r="F2" s="85"/>
      <c r="G2" s="85"/>
      <c r="H2" s="85"/>
      <c r="J2" s="85"/>
      <c r="K2" s="85"/>
      <c r="L2" s="85"/>
    </row>
    <row r="3" spans="1:14" ht="21.75" customHeight="1">
      <c r="D3" s="86"/>
      <c r="E3" s="86"/>
      <c r="F3" s="86"/>
      <c r="G3" s="86"/>
      <c r="H3" s="86"/>
      <c r="J3" s="86"/>
      <c r="K3" s="86"/>
      <c r="L3" s="86"/>
    </row>
    <row r="4" spans="1:14" ht="18" customHeight="1">
      <c r="A4" s="87" t="s">
        <v>3</v>
      </c>
      <c r="B4" s="87"/>
      <c r="C4" s="87"/>
      <c r="D4" s="88" t="s">
        <v>16</v>
      </c>
      <c r="E4" s="88"/>
      <c r="F4" s="88"/>
      <c r="G4" s="88"/>
      <c r="H4" s="88"/>
      <c r="I4" s="88"/>
      <c r="J4" s="88"/>
      <c r="K4" s="88"/>
      <c r="L4" s="88"/>
    </row>
    <row r="5" spans="1:14" ht="18" customHeight="1">
      <c r="A5" s="89" t="s">
        <v>2</v>
      </c>
      <c r="B5" s="90"/>
      <c r="C5" s="91"/>
      <c r="D5" s="92"/>
      <c r="E5" s="92"/>
      <c r="F5" s="92"/>
      <c r="G5" s="92"/>
      <c r="H5" s="92"/>
      <c r="I5" s="92"/>
      <c r="J5" s="92"/>
      <c r="K5" s="92"/>
      <c r="L5" s="92"/>
    </row>
    <row r="6" spans="1:14" ht="18" customHeight="1">
      <c r="A6" s="87" t="s">
        <v>24</v>
      </c>
      <c r="B6" s="87"/>
      <c r="C6" s="87"/>
      <c r="D6" s="93"/>
      <c r="E6" s="94"/>
      <c r="F6" s="94"/>
      <c r="G6" s="94"/>
      <c r="H6" s="94"/>
      <c r="I6" s="94"/>
      <c r="J6" s="94"/>
      <c r="K6" s="94"/>
      <c r="L6" s="95"/>
    </row>
    <row r="7" spans="1:14" ht="5.25" customHeight="1" thickBot="1">
      <c r="A7" s="6"/>
      <c r="B7" s="6"/>
      <c r="C7" s="6"/>
      <c r="D7" s="34"/>
      <c r="E7" s="7"/>
      <c r="F7" s="13"/>
      <c r="G7" s="13"/>
      <c r="H7" s="13"/>
      <c r="I7" s="13"/>
      <c r="J7" s="13"/>
      <c r="K7" s="13"/>
      <c r="L7" s="20"/>
    </row>
    <row r="8" spans="1:14" ht="16.5" customHeight="1" thickTop="1">
      <c r="A8" s="11"/>
      <c r="B8" s="11"/>
      <c r="C8" s="53"/>
      <c r="D8" s="54" t="s">
        <v>44</v>
      </c>
      <c r="E8" s="52"/>
      <c r="F8" s="21"/>
      <c r="G8" s="22"/>
      <c r="H8" s="23"/>
      <c r="I8" s="23"/>
      <c r="J8" s="24" t="s">
        <v>8</v>
      </c>
      <c r="K8" s="5"/>
      <c r="L8" s="96">
        <f>SUM(M19:M48)</f>
        <v>0</v>
      </c>
      <c r="N8" s="58" t="s">
        <v>7</v>
      </c>
    </row>
    <row r="9" spans="1:14" s="2" customFormat="1" ht="23.25" customHeight="1" thickBot="1">
      <c r="A9" s="12"/>
      <c r="B9" s="12"/>
      <c r="C9" s="62" t="s">
        <v>32</v>
      </c>
      <c r="D9" s="63"/>
      <c r="E9" s="16"/>
      <c r="F9" s="16">
        <f>SUM(G19:G314)</f>
        <v>0</v>
      </c>
      <c r="G9" s="15"/>
      <c r="H9" s="14">
        <f>SUM(I19:I314)</f>
        <v>0</v>
      </c>
      <c r="I9" s="17"/>
      <c r="J9" s="19">
        <f>SUM(K19:K314)</f>
        <v>0</v>
      </c>
      <c r="K9" s="18"/>
      <c r="L9" s="97"/>
      <c r="N9" s="58"/>
    </row>
    <row r="10" spans="1:14" ht="17.25" customHeight="1" thickTop="1">
      <c r="A10" s="64" t="s">
        <v>0</v>
      </c>
      <c r="B10" s="67"/>
      <c r="C10" s="70" t="s">
        <v>1</v>
      </c>
      <c r="D10" s="73" t="s">
        <v>33</v>
      </c>
      <c r="E10" s="76" t="s">
        <v>34</v>
      </c>
      <c r="F10" s="79" t="s">
        <v>40</v>
      </c>
      <c r="G10" s="80"/>
      <c r="H10" s="80"/>
      <c r="I10" s="80"/>
      <c r="J10" s="81"/>
      <c r="K10" s="43"/>
      <c r="L10" s="82" t="s">
        <v>35</v>
      </c>
    </row>
    <row r="11" spans="1:14" ht="15.75" customHeight="1">
      <c r="A11" s="65"/>
      <c r="B11" s="68"/>
      <c r="C11" s="71"/>
      <c r="D11" s="74"/>
      <c r="E11" s="77"/>
      <c r="F11" s="44" t="s">
        <v>36</v>
      </c>
      <c r="G11" s="45"/>
      <c r="H11" s="46" t="s">
        <v>37</v>
      </c>
      <c r="I11" s="45"/>
      <c r="J11" s="46" t="s">
        <v>38</v>
      </c>
      <c r="K11" s="47"/>
      <c r="L11" s="83"/>
    </row>
    <row r="12" spans="1:14" ht="17.25" customHeight="1">
      <c r="A12" s="65"/>
      <c r="B12" s="68"/>
      <c r="C12" s="71"/>
      <c r="D12" s="74"/>
      <c r="E12" s="77"/>
      <c r="F12" s="79" t="s">
        <v>39</v>
      </c>
      <c r="G12" s="80"/>
      <c r="H12" s="80"/>
      <c r="I12" s="80"/>
      <c r="J12" s="81"/>
      <c r="K12" s="43"/>
      <c r="L12" s="83"/>
    </row>
    <row r="13" spans="1:14" ht="16.5" customHeight="1">
      <c r="A13" s="66"/>
      <c r="B13" s="69"/>
      <c r="C13" s="72"/>
      <c r="D13" s="75"/>
      <c r="E13" s="78"/>
      <c r="F13" s="48" t="s">
        <v>41</v>
      </c>
      <c r="G13" s="46"/>
      <c r="H13" s="46" t="s">
        <v>42</v>
      </c>
      <c r="I13" s="46"/>
      <c r="J13" s="46" t="s">
        <v>43</v>
      </c>
      <c r="K13" s="47"/>
      <c r="L13" s="84"/>
    </row>
    <row r="14" spans="1:14" s="2" customFormat="1" ht="9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4" ht="17.25" customHeight="1">
      <c r="A15" s="38"/>
      <c r="B15" s="38"/>
      <c r="C15" s="39"/>
      <c r="D15" s="40" t="s">
        <v>20</v>
      </c>
      <c r="E15" s="40"/>
      <c r="F15" s="41"/>
      <c r="G15" s="38"/>
      <c r="H15" s="41"/>
      <c r="I15" s="38"/>
      <c r="J15" s="41"/>
      <c r="K15" s="38"/>
      <c r="L15" s="42"/>
    </row>
    <row r="16" spans="1:14" ht="60" customHeight="1">
      <c r="A16" s="4"/>
      <c r="B16" s="4">
        <v>1</v>
      </c>
      <c r="C16" s="10" t="s">
        <v>45</v>
      </c>
      <c r="D16" s="35" t="s">
        <v>21</v>
      </c>
      <c r="E16" s="30">
        <v>234</v>
      </c>
      <c r="F16" s="49">
        <v>1.54</v>
      </c>
      <c r="G16" s="8">
        <f t="shared" ref="G16" si="0">F16*L16</f>
        <v>0</v>
      </c>
      <c r="H16" s="50">
        <v>1.47</v>
      </c>
      <c r="I16" s="50">
        <f t="shared" ref="I16" si="1">H16*L16</f>
        <v>0</v>
      </c>
      <c r="J16" s="51">
        <v>1.4</v>
      </c>
      <c r="K16" s="9">
        <f t="shared" ref="K16" si="2">J16*L16</f>
        <v>0</v>
      </c>
      <c r="L16" s="9"/>
      <c r="M16" s="1">
        <f t="shared" ref="M16" si="3">L16*0.05</f>
        <v>0</v>
      </c>
    </row>
    <row r="17" spans="1:13" ht="60" customHeight="1">
      <c r="A17" s="31"/>
      <c r="B17" s="4">
        <v>2</v>
      </c>
      <c r="C17" s="10" t="s">
        <v>47</v>
      </c>
      <c r="D17" s="35" t="s">
        <v>29</v>
      </c>
      <c r="E17" s="30">
        <v>234</v>
      </c>
      <c r="F17" s="49">
        <v>1.89</v>
      </c>
      <c r="G17" s="50">
        <f t="shared" ref="G17" si="4">F17*L17</f>
        <v>0</v>
      </c>
      <c r="H17" s="50">
        <v>1.68</v>
      </c>
      <c r="I17" s="50">
        <f t="shared" ref="I17" si="5">H17*L17</f>
        <v>0</v>
      </c>
      <c r="J17" s="51">
        <v>1.58</v>
      </c>
      <c r="K17" s="9">
        <f t="shared" ref="K17" si="6">J17*L17</f>
        <v>0</v>
      </c>
      <c r="L17" s="9"/>
      <c r="M17" s="1">
        <f t="shared" ref="M17" si="7">L17*0.05</f>
        <v>0</v>
      </c>
    </row>
    <row r="18" spans="1:13" ht="60" customHeight="1">
      <c r="A18" s="31"/>
      <c r="B18" s="4">
        <v>2</v>
      </c>
      <c r="C18" s="10" t="s">
        <v>48</v>
      </c>
      <c r="D18" s="35" t="s">
        <v>29</v>
      </c>
      <c r="E18" s="30">
        <v>234</v>
      </c>
      <c r="F18" s="49">
        <v>1.89</v>
      </c>
      <c r="G18" s="50">
        <f t="shared" ref="G18:G19" si="8">F18*L18</f>
        <v>0</v>
      </c>
      <c r="H18" s="50">
        <v>1.68</v>
      </c>
      <c r="I18" s="50">
        <f t="shared" ref="I18:I19" si="9">H18*L18</f>
        <v>0</v>
      </c>
      <c r="J18" s="51">
        <v>1.58</v>
      </c>
      <c r="K18" s="9">
        <f t="shared" ref="K18:K19" si="10">J18*L18</f>
        <v>0</v>
      </c>
      <c r="L18" s="9"/>
      <c r="M18" s="1">
        <f t="shared" ref="M18:M19" si="11">L18*0.05</f>
        <v>0</v>
      </c>
    </row>
    <row r="19" spans="1:13" ht="60" customHeight="1">
      <c r="A19" s="31"/>
      <c r="B19" s="4">
        <v>2</v>
      </c>
      <c r="C19" s="10" t="s">
        <v>50</v>
      </c>
      <c r="D19" s="35" t="s">
        <v>29</v>
      </c>
      <c r="E19" s="30">
        <v>234</v>
      </c>
      <c r="F19" s="49">
        <v>1.89</v>
      </c>
      <c r="G19" s="50">
        <f t="shared" si="8"/>
        <v>0</v>
      </c>
      <c r="H19" s="50">
        <v>1.68</v>
      </c>
      <c r="I19" s="50">
        <f t="shared" si="9"/>
        <v>0</v>
      </c>
      <c r="J19" s="51">
        <v>1.58</v>
      </c>
      <c r="K19" s="9">
        <f t="shared" si="10"/>
        <v>0</v>
      </c>
      <c r="L19" s="9"/>
      <c r="M19" s="1">
        <f t="shared" si="11"/>
        <v>0</v>
      </c>
    </row>
    <row r="20" spans="1:13" ht="60" customHeight="1">
      <c r="A20" s="4"/>
      <c r="B20" s="4">
        <v>4</v>
      </c>
      <c r="C20" s="10" t="s">
        <v>51</v>
      </c>
      <c r="D20" s="35" t="s">
        <v>21</v>
      </c>
      <c r="E20" s="30">
        <v>273</v>
      </c>
      <c r="F20" s="49">
        <v>2.2200000000000002</v>
      </c>
      <c r="G20" s="8">
        <f t="shared" ref="G20" si="12">F20*L20</f>
        <v>0</v>
      </c>
      <c r="H20" s="50">
        <v>2</v>
      </c>
      <c r="I20" s="50">
        <f t="shared" ref="I20" si="13">H20*L20</f>
        <v>0</v>
      </c>
      <c r="J20" s="51">
        <v>2.08</v>
      </c>
      <c r="K20" s="9">
        <f t="shared" ref="K20" si="14">J20*L20</f>
        <v>0</v>
      </c>
      <c r="L20" s="9"/>
      <c r="M20" s="1">
        <f t="shared" ref="M20" si="15">L20*0.05</f>
        <v>0</v>
      </c>
    </row>
    <row r="21" spans="1:13" ht="60" customHeight="1">
      <c r="A21" s="31"/>
      <c r="B21" s="4">
        <v>2</v>
      </c>
      <c r="C21" s="10" t="s">
        <v>52</v>
      </c>
      <c r="D21" s="35" t="s">
        <v>29</v>
      </c>
      <c r="E21" s="30">
        <v>234</v>
      </c>
      <c r="F21" s="49">
        <v>1.89</v>
      </c>
      <c r="G21" s="50">
        <f>F21*L21</f>
        <v>0</v>
      </c>
      <c r="H21" s="50">
        <v>1.68</v>
      </c>
      <c r="I21" s="50">
        <f>H21*L21</f>
        <v>0</v>
      </c>
      <c r="J21" s="51">
        <v>1.58</v>
      </c>
      <c r="K21" s="9">
        <f>J21*L21</f>
        <v>0</v>
      </c>
      <c r="L21" s="9"/>
      <c r="M21" s="1">
        <f>L21*0.05</f>
        <v>0</v>
      </c>
    </row>
    <row r="22" spans="1:13" ht="60" customHeight="1">
      <c r="A22" s="4"/>
      <c r="B22" s="4">
        <v>2</v>
      </c>
      <c r="C22" s="10" t="s">
        <v>46</v>
      </c>
      <c r="D22" s="35" t="s">
        <v>21</v>
      </c>
      <c r="E22" s="30">
        <v>234</v>
      </c>
      <c r="F22" s="49">
        <v>1.89</v>
      </c>
      <c r="G22" s="8">
        <f t="shared" ref="G22" si="16">F22*L22</f>
        <v>0</v>
      </c>
      <c r="H22" s="50">
        <v>1.68</v>
      </c>
      <c r="I22" s="50">
        <f t="shared" ref="I22" si="17">H22*L22</f>
        <v>0</v>
      </c>
      <c r="J22" s="51">
        <v>1.58</v>
      </c>
      <c r="K22" s="9">
        <f t="shared" ref="K22" si="18">J22*L22</f>
        <v>0</v>
      </c>
      <c r="L22" s="9"/>
      <c r="M22" s="1">
        <f t="shared" ref="M22" si="19">L22*0.05</f>
        <v>0</v>
      </c>
    </row>
    <row r="23" spans="1:13" ht="60" customHeight="1">
      <c r="A23" s="4"/>
      <c r="B23" s="4">
        <v>2</v>
      </c>
      <c r="C23" s="10" t="s">
        <v>57</v>
      </c>
      <c r="D23" s="35" t="s">
        <v>21</v>
      </c>
      <c r="E23" s="30">
        <v>234</v>
      </c>
      <c r="F23" s="49">
        <v>1.89</v>
      </c>
      <c r="G23" s="8">
        <f t="shared" ref="G23" si="20">F23*L23</f>
        <v>0</v>
      </c>
      <c r="H23" s="50">
        <v>1.68</v>
      </c>
      <c r="I23" s="50">
        <f t="shared" ref="I23" si="21">H23*L23</f>
        <v>0</v>
      </c>
      <c r="J23" s="51">
        <v>1.58</v>
      </c>
      <c r="K23" s="9">
        <f t="shared" ref="K23" si="22">J23*L23</f>
        <v>0</v>
      </c>
      <c r="L23" s="9"/>
      <c r="M23" s="1">
        <f t="shared" ref="M23" si="23">L23*0.05</f>
        <v>0</v>
      </c>
    </row>
    <row r="24" spans="1:13" ht="60" customHeight="1">
      <c r="A24" s="4"/>
      <c r="B24" s="4">
        <v>2</v>
      </c>
      <c r="C24" s="10" t="s">
        <v>58</v>
      </c>
      <c r="D24" s="35" t="s">
        <v>21</v>
      </c>
      <c r="E24" s="30">
        <v>234</v>
      </c>
      <c r="F24" s="49">
        <v>1.89</v>
      </c>
      <c r="G24" s="8">
        <f t="shared" ref="G24" si="24">F24*L24</f>
        <v>0</v>
      </c>
      <c r="H24" s="50">
        <v>1.68</v>
      </c>
      <c r="I24" s="50">
        <f t="shared" ref="I24" si="25">H24*L24</f>
        <v>0</v>
      </c>
      <c r="J24" s="51">
        <v>1.58</v>
      </c>
      <c r="K24" s="9">
        <f t="shared" ref="K24" si="26">J24*L24</f>
        <v>0</v>
      </c>
      <c r="L24" s="9"/>
      <c r="M24" s="1">
        <f t="shared" ref="M24" si="27">L24*0.05</f>
        <v>0</v>
      </c>
    </row>
    <row r="25" spans="1:13" ht="20.25" customHeight="1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spans="1:13" ht="60" customHeight="1">
      <c r="A26" s="4"/>
      <c r="B26" s="4">
        <v>4</v>
      </c>
      <c r="C26" s="10" t="s">
        <v>25</v>
      </c>
      <c r="D26" s="35" t="s">
        <v>21</v>
      </c>
      <c r="E26" s="30">
        <v>273</v>
      </c>
      <c r="F26" s="49">
        <v>2.2200000000000002</v>
      </c>
      <c r="G26" s="50">
        <f t="shared" ref="G26" si="28">F26*L26</f>
        <v>0</v>
      </c>
      <c r="H26" s="50">
        <v>2</v>
      </c>
      <c r="I26" s="50">
        <f t="shared" ref="I26" si="29">H26*L26</f>
        <v>0</v>
      </c>
      <c r="J26" s="51">
        <v>1.85</v>
      </c>
      <c r="K26" s="9">
        <f t="shared" ref="K26" si="30">J26*L26</f>
        <v>0</v>
      </c>
      <c r="L26" s="9"/>
      <c r="M26" s="1">
        <f t="shared" ref="M26" si="31">L26*0.05</f>
        <v>0</v>
      </c>
    </row>
    <row r="27" spans="1:13" ht="20.25" customHeight="1">
      <c r="A27" s="56" t="s">
        <v>11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3" ht="60" customHeight="1">
      <c r="A28" s="31"/>
      <c r="B28" s="4">
        <v>2</v>
      </c>
      <c r="C28" s="10" t="s">
        <v>49</v>
      </c>
      <c r="D28" s="35" t="s">
        <v>29</v>
      </c>
      <c r="E28" s="30">
        <v>234</v>
      </c>
      <c r="F28" s="49">
        <v>1.89</v>
      </c>
      <c r="G28" s="50">
        <f t="shared" ref="G28" si="32">F28*L28</f>
        <v>0</v>
      </c>
      <c r="H28" s="50">
        <v>1.68</v>
      </c>
      <c r="I28" s="50">
        <f t="shared" ref="I28" si="33">H28*L28</f>
        <v>0</v>
      </c>
      <c r="J28" s="51">
        <v>1.58</v>
      </c>
      <c r="K28" s="9">
        <f t="shared" ref="K28" si="34">J28*L28</f>
        <v>0</v>
      </c>
      <c r="L28" s="9"/>
      <c r="M28" s="1">
        <f t="shared" ref="M28" si="35">L28*0.05</f>
        <v>0</v>
      </c>
    </row>
    <row r="29" spans="1:13" ht="60" customHeight="1">
      <c r="A29" s="4"/>
      <c r="B29" s="4">
        <v>4</v>
      </c>
      <c r="C29" s="10" t="s">
        <v>30</v>
      </c>
      <c r="D29" s="35" t="s">
        <v>21</v>
      </c>
      <c r="E29" s="30">
        <v>273</v>
      </c>
      <c r="F29" s="49">
        <v>2.2200000000000002</v>
      </c>
      <c r="G29" s="50">
        <f t="shared" ref="G29" si="36">F29*L29</f>
        <v>0</v>
      </c>
      <c r="H29" s="50">
        <v>2</v>
      </c>
      <c r="I29" s="50">
        <f t="shared" ref="I29" si="37">H29*L29</f>
        <v>0</v>
      </c>
      <c r="J29" s="51">
        <v>1.85</v>
      </c>
      <c r="K29" s="9">
        <f t="shared" ref="K29" si="38">J29*L29</f>
        <v>0</v>
      </c>
      <c r="L29" s="9"/>
      <c r="M29" s="1">
        <f t="shared" ref="M29" si="39">L29*0.05</f>
        <v>0</v>
      </c>
    </row>
    <row r="30" spans="1:13" ht="60" customHeight="1">
      <c r="A30" s="31"/>
      <c r="B30" s="4">
        <v>2</v>
      </c>
      <c r="C30" s="10" t="s">
        <v>62</v>
      </c>
      <c r="D30" s="35" t="s">
        <v>29</v>
      </c>
      <c r="E30" s="30">
        <v>234</v>
      </c>
      <c r="F30" s="49">
        <v>1.89</v>
      </c>
      <c r="G30" s="50">
        <f t="shared" ref="G30:G31" si="40">F30*L30</f>
        <v>0</v>
      </c>
      <c r="H30" s="50">
        <v>1.68</v>
      </c>
      <c r="I30" s="50">
        <f t="shared" ref="I30:I31" si="41">H30*L30</f>
        <v>0</v>
      </c>
      <c r="J30" s="51">
        <v>1.58</v>
      </c>
      <c r="K30" s="9">
        <f t="shared" ref="K30" si="42">J30*L30</f>
        <v>0</v>
      </c>
      <c r="L30" s="9"/>
      <c r="M30" s="1">
        <f t="shared" ref="M30" si="43">L30*0.05</f>
        <v>0</v>
      </c>
    </row>
    <row r="31" spans="1:13" ht="60" customHeight="1">
      <c r="A31" s="4"/>
      <c r="B31" s="4">
        <v>4</v>
      </c>
      <c r="C31" s="10" t="s">
        <v>28</v>
      </c>
      <c r="D31" s="35" t="s">
        <v>21</v>
      </c>
      <c r="E31" s="30">
        <v>273</v>
      </c>
      <c r="F31" s="49">
        <v>2.2200000000000002</v>
      </c>
      <c r="G31" s="50">
        <f t="shared" si="40"/>
        <v>0</v>
      </c>
      <c r="H31" s="50">
        <v>2</v>
      </c>
      <c r="I31" s="50">
        <f t="shared" si="41"/>
        <v>0</v>
      </c>
      <c r="J31" s="51">
        <v>1.85</v>
      </c>
      <c r="K31" s="9">
        <f t="shared" ref="K31" si="44">J31*L31</f>
        <v>0</v>
      </c>
      <c r="L31" s="9"/>
      <c r="M31" s="1">
        <f t="shared" ref="M31" si="45">L31*0.05</f>
        <v>0</v>
      </c>
    </row>
    <row r="32" spans="1:13" ht="60" customHeight="1">
      <c r="A32" s="31"/>
      <c r="B32" s="4">
        <v>2</v>
      </c>
      <c r="C32" s="10" t="s">
        <v>53</v>
      </c>
      <c r="D32" s="35" t="s">
        <v>29</v>
      </c>
      <c r="E32" s="30">
        <v>234</v>
      </c>
      <c r="F32" s="49">
        <v>1.89</v>
      </c>
      <c r="G32" s="50">
        <f t="shared" ref="G32" si="46">F32*L32</f>
        <v>0</v>
      </c>
      <c r="H32" s="50">
        <v>1.68</v>
      </c>
      <c r="I32" s="50">
        <f t="shared" ref="I32" si="47">H32*L32</f>
        <v>0</v>
      </c>
      <c r="J32" s="51">
        <v>1.58</v>
      </c>
      <c r="K32" s="9">
        <f t="shared" ref="K32" si="48">J32*L32</f>
        <v>0</v>
      </c>
      <c r="L32" s="9"/>
      <c r="M32" s="1">
        <f t="shared" ref="M32" si="49">L32*0.05</f>
        <v>0</v>
      </c>
    </row>
    <row r="33" spans="1:17" ht="60" customHeight="1">
      <c r="A33" s="31"/>
      <c r="B33" s="4">
        <v>2</v>
      </c>
      <c r="C33" s="10" t="s">
        <v>54</v>
      </c>
      <c r="D33" s="35" t="s">
        <v>29</v>
      </c>
      <c r="E33" s="30">
        <v>234</v>
      </c>
      <c r="F33" s="49">
        <v>1.89</v>
      </c>
      <c r="G33" s="50">
        <f t="shared" ref="G33" si="50">F33*L33</f>
        <v>0</v>
      </c>
      <c r="H33" s="50">
        <v>1.68</v>
      </c>
      <c r="I33" s="50">
        <f t="shared" ref="I33" si="51">H33*L33</f>
        <v>0</v>
      </c>
      <c r="J33" s="51">
        <v>1.58</v>
      </c>
      <c r="K33" s="9">
        <f t="shared" ref="K33" si="52">J33*L33</f>
        <v>0</v>
      </c>
      <c r="L33" s="9"/>
      <c r="M33" s="1">
        <f t="shared" ref="M33" si="53">L33*0.05</f>
        <v>0</v>
      </c>
    </row>
    <row r="34" spans="1:17" ht="60" customHeight="1">
      <c r="A34" s="31"/>
      <c r="B34" s="4">
        <v>2</v>
      </c>
      <c r="C34" s="10" t="s">
        <v>55</v>
      </c>
      <c r="D34" s="35" t="s">
        <v>29</v>
      </c>
      <c r="E34" s="30">
        <v>234</v>
      </c>
      <c r="F34" s="49">
        <v>1.89</v>
      </c>
      <c r="G34" s="50">
        <f t="shared" ref="G34" si="54">F34*L34</f>
        <v>0</v>
      </c>
      <c r="H34" s="50">
        <v>1.68</v>
      </c>
      <c r="I34" s="50">
        <f t="shared" ref="I34" si="55">H34*L34</f>
        <v>0</v>
      </c>
      <c r="J34" s="51">
        <v>1.58</v>
      </c>
      <c r="K34" s="9">
        <f t="shared" ref="K34" si="56">J34*L34</f>
        <v>0</v>
      </c>
      <c r="L34" s="9"/>
      <c r="M34" s="1">
        <f t="shared" ref="M34" si="57">L34*0.05</f>
        <v>0</v>
      </c>
    </row>
    <row r="35" spans="1:17" ht="60" customHeight="1">
      <c r="A35" s="31"/>
      <c r="B35" s="4">
        <v>2</v>
      </c>
      <c r="C35" s="10" t="s">
        <v>56</v>
      </c>
      <c r="D35" s="35" t="s">
        <v>29</v>
      </c>
      <c r="E35" s="30">
        <v>234</v>
      </c>
      <c r="F35" s="49">
        <v>1.89</v>
      </c>
      <c r="G35" s="50">
        <f t="shared" ref="G35" si="58">F35*L35</f>
        <v>0</v>
      </c>
      <c r="H35" s="50">
        <v>1.68</v>
      </c>
      <c r="I35" s="50">
        <f t="shared" ref="I35" si="59">H35*L35</f>
        <v>0</v>
      </c>
      <c r="J35" s="51">
        <v>1.58</v>
      </c>
      <c r="K35" s="9">
        <f t="shared" ref="K35" si="60">J35*L35</f>
        <v>0</v>
      </c>
      <c r="L35" s="9"/>
      <c r="M35" s="1">
        <f t="shared" ref="M35" si="61">L35*0.05</f>
        <v>0</v>
      </c>
    </row>
    <row r="36" spans="1:17" ht="60" customHeight="1">
      <c r="A36" s="31"/>
      <c r="B36" s="4">
        <v>2</v>
      </c>
      <c r="C36" s="10" t="s">
        <v>26</v>
      </c>
      <c r="D36" s="35" t="s">
        <v>29</v>
      </c>
      <c r="E36" s="30">
        <v>234</v>
      </c>
      <c r="F36" s="49">
        <v>1.89</v>
      </c>
      <c r="G36" s="50">
        <f t="shared" ref="G36:G37" si="62">F36*L36</f>
        <v>0</v>
      </c>
      <c r="H36" s="50">
        <v>1.68</v>
      </c>
      <c r="I36" s="50">
        <f t="shared" ref="I36:I37" si="63">H36*L36</f>
        <v>0</v>
      </c>
      <c r="J36" s="51">
        <v>1.58</v>
      </c>
      <c r="K36" s="9">
        <f t="shared" ref="K36" si="64">J36*L36</f>
        <v>0</v>
      </c>
      <c r="L36" s="9"/>
      <c r="M36" s="1">
        <f t="shared" ref="M36" si="65">L36*0.05</f>
        <v>0</v>
      </c>
    </row>
    <row r="37" spans="1:17" ht="60" customHeight="1">
      <c r="A37" s="31"/>
      <c r="B37" s="4">
        <v>4</v>
      </c>
      <c r="C37" s="10" t="s">
        <v>31</v>
      </c>
      <c r="D37" s="35" t="s">
        <v>29</v>
      </c>
      <c r="E37" s="30">
        <v>273</v>
      </c>
      <c r="F37" s="49">
        <v>2.2200000000000002</v>
      </c>
      <c r="G37" s="50">
        <f t="shared" si="62"/>
        <v>0</v>
      </c>
      <c r="H37" s="50">
        <v>2</v>
      </c>
      <c r="I37" s="50">
        <f t="shared" si="63"/>
        <v>0</v>
      </c>
      <c r="J37" s="51">
        <v>1.85</v>
      </c>
      <c r="K37" s="9">
        <f t="shared" ref="K37" si="66">J37*L37</f>
        <v>0</v>
      </c>
      <c r="L37" s="9"/>
      <c r="M37" s="1">
        <f t="shared" ref="M37" si="67">L37*0.05</f>
        <v>0</v>
      </c>
    </row>
    <row r="38" spans="1:17" ht="20.25" customHeight="1">
      <c r="A38" s="56" t="s">
        <v>27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7"/>
    </row>
    <row r="39" spans="1:17" ht="60" customHeight="1">
      <c r="A39" s="4"/>
      <c r="B39" s="4"/>
      <c r="C39" s="10" t="s">
        <v>60</v>
      </c>
      <c r="D39" s="35" t="s">
        <v>59</v>
      </c>
      <c r="E39" s="30">
        <v>234</v>
      </c>
      <c r="F39" s="49">
        <v>1.89</v>
      </c>
      <c r="G39" s="50">
        <f t="shared" ref="G39" si="68">F39*L39</f>
        <v>0</v>
      </c>
      <c r="H39" s="50">
        <v>1.68</v>
      </c>
      <c r="I39" s="50">
        <f t="shared" ref="I39" si="69">H39*L39</f>
        <v>0</v>
      </c>
      <c r="J39" s="51">
        <v>1.58</v>
      </c>
      <c r="K39" s="9">
        <f t="shared" ref="K39" si="70">J39*L39</f>
        <v>0</v>
      </c>
      <c r="L39" s="9"/>
    </row>
    <row r="40" spans="1:17" ht="60" customHeight="1">
      <c r="A40" s="4"/>
      <c r="B40" s="4"/>
      <c r="C40" s="10" t="s">
        <v>61</v>
      </c>
      <c r="D40" s="35" t="s">
        <v>59</v>
      </c>
      <c r="E40" s="30">
        <v>234</v>
      </c>
      <c r="F40" s="49">
        <v>1.89</v>
      </c>
      <c r="G40" s="50">
        <f t="shared" ref="G40" si="71">F40*L40</f>
        <v>0</v>
      </c>
      <c r="H40" s="50">
        <v>1.68</v>
      </c>
      <c r="I40" s="50">
        <f t="shared" ref="I40" si="72">H40*L40</f>
        <v>0</v>
      </c>
      <c r="J40" s="51">
        <v>1.58</v>
      </c>
      <c r="K40" s="9">
        <f t="shared" ref="K40" si="73">J40*L40</f>
        <v>0</v>
      </c>
      <c r="L40" s="9"/>
    </row>
    <row r="41" spans="1:17" ht="20.25" customHeight="1">
      <c r="A41" s="56" t="s">
        <v>17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7"/>
    </row>
    <row r="42" spans="1:17" customFormat="1" ht="72" customHeight="1">
      <c r="B42" s="55"/>
      <c r="C42" s="32" t="s">
        <v>18</v>
      </c>
      <c r="D42" s="35" t="s">
        <v>22</v>
      </c>
      <c r="E42" s="30">
        <v>234</v>
      </c>
      <c r="F42" s="49">
        <v>1.89</v>
      </c>
      <c r="G42" s="50">
        <f t="shared" ref="G42:G46" si="74">F42*L42</f>
        <v>0</v>
      </c>
      <c r="H42" s="50">
        <v>1.68</v>
      </c>
      <c r="I42" s="50">
        <f t="shared" ref="I42:I46" si="75">H42*L42</f>
        <v>0</v>
      </c>
      <c r="J42" s="51">
        <v>1.58</v>
      </c>
      <c r="K42" s="9">
        <f t="shared" ref="K42:K46" si="76">J42*L42</f>
        <v>0</v>
      </c>
      <c r="L42" s="9"/>
      <c r="M42" s="1">
        <f t="shared" ref="M42:M46" si="77">L42*0.05</f>
        <v>0</v>
      </c>
      <c r="N42" s="1"/>
      <c r="O42" s="1"/>
      <c r="P42" s="1"/>
      <c r="Q42" s="1"/>
    </row>
    <row r="43" spans="1:17" customFormat="1" ht="72" customHeight="1">
      <c r="B43" s="55"/>
      <c r="C43" s="32" t="s">
        <v>4</v>
      </c>
      <c r="D43" s="35" t="s">
        <v>22</v>
      </c>
      <c r="E43" s="30">
        <v>234</v>
      </c>
      <c r="F43" s="49">
        <v>1.89</v>
      </c>
      <c r="G43" s="50">
        <f t="shared" si="74"/>
        <v>0</v>
      </c>
      <c r="H43" s="50">
        <v>1.68</v>
      </c>
      <c r="I43" s="50">
        <f t="shared" si="75"/>
        <v>0</v>
      </c>
      <c r="J43" s="51">
        <v>1.58</v>
      </c>
      <c r="K43" s="9">
        <f t="shared" si="76"/>
        <v>0</v>
      </c>
      <c r="L43" s="9"/>
      <c r="M43" s="1">
        <f t="shared" si="77"/>
        <v>0</v>
      </c>
      <c r="N43" s="1"/>
      <c r="O43" s="1"/>
      <c r="P43" s="1"/>
      <c r="Q43" s="1"/>
    </row>
    <row r="44" spans="1:17" customFormat="1" ht="72" customHeight="1">
      <c r="B44" s="55"/>
      <c r="C44" s="32" t="s">
        <v>13</v>
      </c>
      <c r="D44" s="35" t="s">
        <v>22</v>
      </c>
      <c r="E44" s="30">
        <v>234</v>
      </c>
      <c r="F44" s="49">
        <v>1.89</v>
      </c>
      <c r="G44" s="50">
        <f t="shared" si="74"/>
        <v>0</v>
      </c>
      <c r="H44" s="50">
        <v>1.68</v>
      </c>
      <c r="I44" s="50">
        <f t="shared" si="75"/>
        <v>0</v>
      </c>
      <c r="J44" s="51">
        <v>1.58</v>
      </c>
      <c r="K44" s="9">
        <f t="shared" si="76"/>
        <v>0</v>
      </c>
      <c r="L44" s="9"/>
      <c r="M44" s="1">
        <f t="shared" si="77"/>
        <v>0</v>
      </c>
      <c r="N44" s="1"/>
      <c r="O44" s="1"/>
      <c r="P44" s="1"/>
      <c r="Q44" s="1"/>
    </row>
    <row r="45" spans="1:17" customFormat="1" ht="69.75" customHeight="1">
      <c r="B45" s="55"/>
      <c r="C45" s="32" t="s">
        <v>5</v>
      </c>
      <c r="D45" s="35" t="s">
        <v>22</v>
      </c>
      <c r="E45" s="30">
        <v>234</v>
      </c>
      <c r="F45" s="49">
        <v>1.89</v>
      </c>
      <c r="G45" s="50">
        <f t="shared" si="74"/>
        <v>0</v>
      </c>
      <c r="H45" s="50">
        <v>1.68</v>
      </c>
      <c r="I45" s="50">
        <f t="shared" si="75"/>
        <v>0</v>
      </c>
      <c r="J45" s="51">
        <v>1.58</v>
      </c>
      <c r="K45" s="9">
        <f t="shared" si="76"/>
        <v>0</v>
      </c>
      <c r="L45" s="9"/>
      <c r="M45" s="1">
        <f t="shared" si="77"/>
        <v>0</v>
      </c>
      <c r="N45" s="1"/>
      <c r="O45" s="1"/>
      <c r="P45" s="1"/>
      <c r="Q45" s="1"/>
    </row>
    <row r="46" spans="1:17" customFormat="1" ht="72" customHeight="1">
      <c r="A46" s="33"/>
      <c r="B46" s="55"/>
      <c r="C46" s="32" t="s">
        <v>19</v>
      </c>
      <c r="D46" s="35" t="s">
        <v>22</v>
      </c>
      <c r="E46" s="30">
        <v>234</v>
      </c>
      <c r="F46" s="49">
        <v>1.89</v>
      </c>
      <c r="G46" s="50">
        <f t="shared" si="74"/>
        <v>0</v>
      </c>
      <c r="H46" s="50">
        <v>1.68</v>
      </c>
      <c r="I46" s="50">
        <f t="shared" si="75"/>
        <v>0</v>
      </c>
      <c r="J46" s="51">
        <v>1.58</v>
      </c>
      <c r="K46" s="9">
        <f t="shared" si="76"/>
        <v>0</v>
      </c>
      <c r="L46" s="9"/>
      <c r="M46" s="1">
        <f t="shared" si="77"/>
        <v>0</v>
      </c>
      <c r="N46" s="1"/>
      <c r="O46" s="1"/>
      <c r="P46" s="1"/>
      <c r="Q46" s="1"/>
    </row>
    <row r="47" spans="1:17" ht="20.25" customHeight="1">
      <c r="A47" s="56" t="s">
        <v>14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/>
    </row>
    <row r="48" spans="1:17" ht="60" customHeight="1">
      <c r="A48" s="31"/>
      <c r="B48" s="4"/>
      <c r="C48" s="10" t="s">
        <v>15</v>
      </c>
      <c r="D48" s="35" t="s">
        <v>23</v>
      </c>
      <c r="E48" s="30">
        <v>234</v>
      </c>
      <c r="F48" s="49">
        <v>1.89</v>
      </c>
      <c r="G48" s="50">
        <f t="shared" ref="G48" si="78">F48*L48</f>
        <v>0</v>
      </c>
      <c r="H48" s="50">
        <v>1.68</v>
      </c>
      <c r="I48" s="50">
        <f t="shared" ref="I48" si="79">H48*L48</f>
        <v>0</v>
      </c>
      <c r="J48" s="51">
        <v>1.58</v>
      </c>
      <c r="K48" s="9">
        <f t="shared" ref="K48" si="80">J48*L48</f>
        <v>0</v>
      </c>
      <c r="L48" s="9"/>
      <c r="M48" s="1">
        <f t="shared" ref="M48" si="81">L48*0.05</f>
        <v>0</v>
      </c>
    </row>
    <row r="49" spans="1:12" ht="9" customHeight="1">
      <c r="A49" s="25"/>
      <c r="B49" s="25"/>
      <c r="C49" s="26"/>
      <c r="D49" s="36"/>
      <c r="E49" s="27"/>
      <c r="F49" s="29"/>
      <c r="G49" s="29"/>
      <c r="H49" s="29"/>
      <c r="I49" s="29"/>
      <c r="J49" s="29"/>
      <c r="K49" s="28"/>
      <c r="L49" s="28"/>
    </row>
    <row r="50" spans="1:12" ht="21.75" customHeight="1">
      <c r="A50" s="59" t="s">
        <v>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</row>
  </sheetData>
  <mergeCells count="26">
    <mergeCell ref="A25:L25"/>
    <mergeCell ref="J1:L3"/>
    <mergeCell ref="D1:H3"/>
    <mergeCell ref="A4:C4"/>
    <mergeCell ref="D4:L4"/>
    <mergeCell ref="A5:C5"/>
    <mergeCell ref="D5:L5"/>
    <mergeCell ref="A6:C6"/>
    <mergeCell ref="D6:L6"/>
    <mergeCell ref="L8:L9"/>
    <mergeCell ref="A38:L38"/>
    <mergeCell ref="N8:N9"/>
    <mergeCell ref="A50:L50"/>
    <mergeCell ref="A14:L14"/>
    <mergeCell ref="C9:D9"/>
    <mergeCell ref="A10:A13"/>
    <mergeCell ref="B10:B13"/>
    <mergeCell ref="C10:C13"/>
    <mergeCell ref="D10:D13"/>
    <mergeCell ref="E10:E13"/>
    <mergeCell ref="F10:J10"/>
    <mergeCell ref="L10:L13"/>
    <mergeCell ref="F12:J12"/>
    <mergeCell ref="A47:L47"/>
    <mergeCell ref="A41:L41"/>
    <mergeCell ref="A27:L27"/>
  </mergeCells>
  <hyperlinks>
    <hyperlink ref="A50:L50" location="Лист1!A8" display=" в начало &gt;&gt;"/>
  </hyperlinks>
  <pageMargins left="0.7" right="0.7" top="0.75" bottom="0.75" header="0.3" footer="0.3"/>
  <pageSetup paperSize="9" orientation="portrait" r:id="rId1"/>
  <ignoredErrors>
    <ignoredError sqref="C42:D42 G42 C43:D43 G43 C44:D44 G44 C45:D45 G45 C48:D48 G46 I42 I43 I44 I45 I46 K42:L42 K43:L43 K44:L44 K45:L45 K46:L46 K48:L48 C46:D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Вазген</dc:creator>
  <cp:lastModifiedBy>Andre-PC</cp:lastModifiedBy>
  <cp:lastPrinted>2019-04-30T08:27:36Z</cp:lastPrinted>
  <dcterms:created xsi:type="dcterms:W3CDTF">2019-01-16T12:14:31Z</dcterms:created>
  <dcterms:modified xsi:type="dcterms:W3CDTF">2024-02-08T10:08:35Z</dcterms:modified>
</cp:coreProperties>
</file>