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50" windowWidth="17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Лист1!$G$1:$G$61</definedName>
  </definedNames>
  <calcPr calcId="144525"/>
</workbook>
</file>

<file path=xl/calcChain.xml><?xml version="1.0" encoding="utf-8"?>
<calcChain xmlns="http://schemas.openxmlformats.org/spreadsheetml/2006/main">
  <c r="I10" i="1" l="1"/>
  <c r="N57" i="1" l="1"/>
  <c r="N56" i="1"/>
  <c r="N52" i="1"/>
  <c r="N46" i="1"/>
  <c r="N45" i="1"/>
  <c r="N44" i="1"/>
  <c r="N41" i="1"/>
  <c r="N40" i="1"/>
  <c r="N37" i="1"/>
  <c r="N36" i="1"/>
  <c r="N33" i="1"/>
  <c r="N32" i="1"/>
  <c r="N29" i="1"/>
  <c r="N28" i="1"/>
  <c r="N25" i="1"/>
  <c r="N24" i="1"/>
  <c r="N21" i="1"/>
  <c r="N20" i="1"/>
  <c r="N17" i="1"/>
  <c r="N16" i="1"/>
  <c r="N12" i="1"/>
  <c r="I59" i="1"/>
  <c r="J59" i="1" s="1"/>
  <c r="I58" i="1"/>
  <c r="J58" i="1" s="1"/>
  <c r="I57" i="1"/>
  <c r="J57" i="1" s="1"/>
  <c r="I56" i="1"/>
  <c r="J56" i="1" s="1"/>
  <c r="I55" i="1"/>
  <c r="N55" i="1" s="1"/>
  <c r="I54" i="1"/>
  <c r="J54" i="1" s="1"/>
  <c r="I53" i="1"/>
  <c r="N53" i="1" s="1"/>
  <c r="I52" i="1"/>
  <c r="J52" i="1" s="1"/>
  <c r="I51" i="1"/>
  <c r="N51" i="1" s="1"/>
  <c r="I50" i="1"/>
  <c r="J50" i="1" s="1"/>
  <c r="I49" i="1"/>
  <c r="J49" i="1" s="1"/>
  <c r="I48" i="1"/>
  <c r="J48" i="1" s="1"/>
  <c r="I47" i="1"/>
  <c r="J47" i="1" s="1"/>
  <c r="I44" i="1"/>
  <c r="J44" i="1" s="1"/>
  <c r="J43" i="1"/>
  <c r="I43" i="1"/>
  <c r="N43" i="1" s="1"/>
  <c r="I42" i="1"/>
  <c r="N42" i="1" s="1"/>
  <c r="J41" i="1"/>
  <c r="I41" i="1"/>
  <c r="I40" i="1"/>
  <c r="J40" i="1" s="1"/>
  <c r="J39" i="1"/>
  <c r="I39" i="1"/>
  <c r="N39" i="1" s="1"/>
  <c r="I38" i="1"/>
  <c r="N38" i="1" s="1"/>
  <c r="J37" i="1"/>
  <c r="I37" i="1"/>
  <c r="I36" i="1"/>
  <c r="J36" i="1" s="1"/>
  <c r="J35" i="1"/>
  <c r="I35" i="1"/>
  <c r="N35" i="1" s="1"/>
  <c r="I34" i="1"/>
  <c r="N34" i="1" s="1"/>
  <c r="J33" i="1"/>
  <c r="I33" i="1"/>
  <c r="I32" i="1"/>
  <c r="J32" i="1" s="1"/>
  <c r="J31" i="1"/>
  <c r="I31" i="1"/>
  <c r="N31" i="1" s="1"/>
  <c r="I30" i="1"/>
  <c r="N30" i="1" s="1"/>
  <c r="J29" i="1"/>
  <c r="I29" i="1"/>
  <c r="I28" i="1"/>
  <c r="J28" i="1" s="1"/>
  <c r="J27" i="1"/>
  <c r="I27" i="1"/>
  <c r="N27" i="1" s="1"/>
  <c r="I26" i="1"/>
  <c r="N26" i="1" s="1"/>
  <c r="J25" i="1"/>
  <c r="I25" i="1"/>
  <c r="I24" i="1"/>
  <c r="J24" i="1" s="1"/>
  <c r="J23" i="1"/>
  <c r="I23" i="1"/>
  <c r="N23" i="1" s="1"/>
  <c r="I22" i="1"/>
  <c r="N22" i="1" s="1"/>
  <c r="J21" i="1"/>
  <c r="I21" i="1"/>
  <c r="I20" i="1"/>
  <c r="J20" i="1" s="1"/>
  <c r="J19" i="1"/>
  <c r="I19" i="1"/>
  <c r="N19" i="1" s="1"/>
  <c r="I18" i="1"/>
  <c r="N18" i="1" s="1"/>
  <c r="J17" i="1"/>
  <c r="I17" i="1"/>
  <c r="I16" i="1"/>
  <c r="J16" i="1" s="1"/>
  <c r="I15" i="1"/>
  <c r="N15" i="1" s="1"/>
  <c r="I14" i="1"/>
  <c r="N14" i="1" s="1"/>
  <c r="I13" i="1"/>
  <c r="N13" i="1" s="1"/>
  <c r="I12" i="1"/>
  <c r="J12" i="1" s="1"/>
  <c r="I11" i="1"/>
  <c r="N11" i="1" s="1"/>
  <c r="N10" i="1"/>
  <c r="H48" i="1"/>
  <c r="H49" i="1"/>
  <c r="H50" i="1"/>
  <c r="H51" i="1"/>
  <c r="H52" i="1"/>
  <c r="H53" i="1"/>
  <c r="H54" i="1"/>
  <c r="H55" i="1"/>
  <c r="H56" i="1"/>
  <c r="H57" i="1"/>
  <c r="H58" i="1"/>
  <c r="H59" i="1"/>
  <c r="H47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0" i="1"/>
  <c r="J11" i="1" l="1"/>
  <c r="J13" i="1"/>
  <c r="J15" i="1"/>
  <c r="N48" i="1"/>
  <c r="J51" i="1"/>
  <c r="J53" i="1"/>
  <c r="J55" i="1"/>
  <c r="N49" i="1"/>
  <c r="J10" i="1"/>
  <c r="J14" i="1"/>
  <c r="J18" i="1"/>
  <c r="J22" i="1"/>
  <c r="J26" i="1"/>
  <c r="J30" i="1"/>
  <c r="J34" i="1"/>
  <c r="J38" i="1"/>
  <c r="J42" i="1"/>
  <c r="N50" i="1"/>
  <c r="N54" i="1"/>
  <c r="N58" i="1"/>
  <c r="N47" i="1"/>
  <c r="N59" i="1"/>
  <c r="L61" i="1"/>
  <c r="M3" i="1"/>
</calcChain>
</file>

<file path=xl/sharedStrings.xml><?xml version="1.0" encoding="utf-8"?>
<sst xmlns="http://schemas.openxmlformats.org/spreadsheetml/2006/main" count="238" uniqueCount="81">
  <si>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</si>
  <si>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</si>
  <si>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</si>
  <si>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</si>
  <si>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</si>
  <si>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</si>
  <si>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</si>
  <si>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</si>
  <si>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</si>
  <si>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</si>
  <si>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</si>
  <si>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</si>
  <si>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</si>
  <si>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</si>
  <si>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</si>
  <si>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</si>
  <si>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t>0,09 мм</t>
  </si>
  <si>
    <t>100 м</t>
  </si>
  <si>
    <t>LANTAN 110 D</t>
  </si>
  <si>
    <t>белый</t>
  </si>
  <si>
    <t>молочный</t>
  </si>
  <si>
    <t>черный</t>
  </si>
  <si>
    <t>фуксия</t>
  </si>
  <si>
    <t>бежево-розовый</t>
  </si>
  <si>
    <t>персиковый</t>
  </si>
  <si>
    <t>ярко-оранжевый</t>
  </si>
  <si>
    <t>ярко-красный</t>
  </si>
  <si>
    <t>бордовый</t>
  </si>
  <si>
    <t>коричнево-бордовый</t>
  </si>
  <si>
    <t>чернично-сиреневый</t>
  </si>
  <si>
    <t>фиолетовый</t>
  </si>
  <si>
    <t>баклажановый</t>
  </si>
  <si>
    <t>пшеничный</t>
  </si>
  <si>
    <t>шафран</t>
  </si>
  <si>
    <t>горчичный</t>
  </si>
  <si>
    <t>снежно-белый</t>
  </si>
  <si>
    <t>белый ирис</t>
  </si>
  <si>
    <t>сливки</t>
  </si>
  <si>
    <t>бронзовый песок</t>
  </si>
  <si>
    <t>песочный</t>
  </si>
  <si>
    <t>какао</t>
  </si>
  <si>
    <t>красно-коричневый</t>
  </si>
  <si>
    <t>салатовый</t>
  </si>
  <si>
    <t>зеленый папоротник</t>
  </si>
  <si>
    <t>темно-зеленый</t>
  </si>
  <si>
    <t>темно-синий</t>
  </si>
  <si>
    <t>ультрамарин</t>
  </si>
  <si>
    <t>темная бирюза</t>
  </si>
  <si>
    <t>молочно-белый</t>
  </si>
  <si>
    <t>слоновая кость</t>
  </si>
  <si>
    <t>пепельно-белый</t>
  </si>
  <si>
    <t>антрацит</t>
  </si>
  <si>
    <t>синяя ночь</t>
  </si>
  <si>
    <t>серый</t>
  </si>
  <si>
    <t>TYTAN 100 D, YOSHI 90 S001</t>
  </si>
  <si>
    <t xml:space="preserve">Yoshi 90 S001 </t>
  </si>
  <si>
    <t>0,11 мм</t>
  </si>
  <si>
    <t>200 м</t>
  </si>
  <si>
    <t>белоснежный</t>
  </si>
  <si>
    <t>0,1 мм</t>
  </si>
  <si>
    <t>розовый</t>
  </si>
  <si>
    <t>нет</t>
  </si>
  <si>
    <t>_</t>
  </si>
  <si>
    <t>2502 Gold (100 м)</t>
  </si>
  <si>
    <t>2502 Gold (200 м)</t>
  </si>
  <si>
    <t>2502 (100 м)</t>
  </si>
  <si>
    <t>2502 (200 м)</t>
  </si>
  <si>
    <t>2500 Gold (100 м)</t>
  </si>
  <si>
    <t>2500 Gold (200 м)</t>
  </si>
  <si>
    <t>2500 (100 м)</t>
  </si>
  <si>
    <t>2500 (200 м)</t>
  </si>
  <si>
    <t>2799 Gold (100 м)</t>
  </si>
  <si>
    <t>2799 Gold (200 м)</t>
  </si>
  <si>
    <t>2799 (100 м)</t>
  </si>
  <si>
    <t>2799 (200 м)</t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</si>
  <si>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</si>
  <si>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Стенд с нитками для бисера</t>
  </si>
  <si>
    <r>
      <t xml:space="preserve">Нитки для бисероплетения и вышивки  Lantan 110 D, Titan 100 D. 100% полиэстер. </t>
    </r>
    <r>
      <rPr>
        <sz val="12"/>
        <color indexed="8"/>
        <rFont val="Arial"/>
        <family val="2"/>
        <charset val="204"/>
      </rPr>
      <t xml:space="preserve">Италия </t>
    </r>
  </si>
  <si>
    <t>Цена, $</t>
  </si>
  <si>
    <t>Старая цена, руб</t>
  </si>
  <si>
    <t>Цена по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</si>
</sst>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гр.&quot;"/>
    <numFmt numFmtId="165" formatCode="#,##0.00&quot;р.&quot;"/>
    <numFmt numFmtId="166" formatCode="[$$-409]#,##0.00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rgb="FF00B050"/>
      <name val="Arial"/>
      <family val="2"/>
      <charset val="204"/>
    </font>
    <font>
      <strike/>
      <sz val="11"/>
      <color theme="1"/>
      <name val="Calibri"/>
      <family val="2"/>
      <charset val="204"/>
      <scheme val="minor"/>
    </font>
    <font>
      <strike/>
      <sz val="11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110">
    <xf numFmtId="0" fontId="0" fillId="0" borderId="0" xfId="0"/>
    <xf numFmtId="0" fontId="0" fillId="0" borderId="0" xfId="0" applyAlignment="1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5" fillId="3" borderId="3" xfId="1" applyFont="1" applyFill="1" applyBorder="1" applyAlignment="1">
      <alignment horizontal="center" vertical="center" wrapText="1"/>
    </xf>
    <xf numFmtId="0" fontId="20" fillId="0" borderId="6" xfId="0" applyFont="1" applyBorder="1"/>
    <xf numFmtId="0" fontId="20" fillId="0" borderId="7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2" borderId="2" xfId="0" applyFont="1" applyFill="1" applyBorder="1"/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4" xfId="0" applyFont="1" applyBorder="1"/>
    <xf numFmtId="49" fontId="20" fillId="0" borderId="4" xfId="0" applyNumberFormat="1" applyFont="1" applyBorder="1" applyAlignment="1">
      <alignment horizontal="center" vertical="center"/>
    </xf>
    <xf numFmtId="0" fontId="20" fillId="0" borderId="2" xfId="0" applyFont="1" applyBorder="1" applyAlignment="1"/>
    <xf numFmtId="0" fontId="20" fillId="2" borderId="2" xfId="0" applyFont="1" applyFill="1" applyBorder="1" applyAlignment="1"/>
    <xf numFmtId="49" fontId="20" fillId="2" borderId="2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5" fillId="2" borderId="0" xfId="0" applyFont="1" applyFill="1"/>
    <xf numFmtId="165" fontId="26" fillId="0" borderId="2" xfId="0" applyNumberFormat="1" applyFont="1" applyBorder="1" applyAlignment="1">
      <alignment horizontal="center" vertical="center"/>
    </xf>
    <xf numFmtId="0" fontId="26" fillId="2" borderId="2" xfId="0" applyFont="1" applyFill="1" applyBorder="1" applyAlignment="1"/>
    <xf numFmtId="165" fontId="26" fillId="0" borderId="0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5" fillId="0" borderId="0" xfId="0" applyFont="1"/>
    <xf numFmtId="165" fontId="20" fillId="0" borderId="1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0" fontId="27" fillId="0" borderId="3" xfId="0" applyFont="1" applyBorder="1"/>
    <xf numFmtId="165" fontId="20" fillId="0" borderId="5" xfId="0" applyNumberFormat="1" applyFont="1" applyBorder="1" applyAlignment="1">
      <alignment horizontal="center" vertical="center"/>
    </xf>
    <xf numFmtId="0" fontId="18" fillId="7" borderId="6" xfId="1" applyFont="1" applyFill="1" applyBorder="1" applyAlignment="1">
      <alignment horizontal="center" vertical="center"/>
    </xf>
    <xf numFmtId="0" fontId="9" fillId="7" borderId="6" xfId="1" applyFont="1" applyFill="1" applyBorder="1" applyAlignment="1">
      <alignment horizontal="center" vertical="center" wrapText="1"/>
    </xf>
    <xf numFmtId="49" fontId="9" fillId="7" borderId="6" xfId="1" applyNumberFormat="1" applyFont="1" applyFill="1" applyBorder="1" applyAlignment="1">
      <alignment horizontal="center" vertical="center"/>
    </xf>
    <xf numFmtId="0" fontId="9" fillId="7" borderId="6" xfId="1" applyFont="1" applyFill="1" applyBorder="1" applyAlignment="1">
      <alignment horizontal="center" vertical="center"/>
    </xf>
    <xf numFmtId="164" fontId="9" fillId="7" borderId="6" xfId="1" applyNumberFormat="1" applyFont="1" applyFill="1" applyBorder="1" applyAlignment="1">
      <alignment horizontal="center" vertical="center" wrapText="1"/>
    </xf>
    <xf numFmtId="164" fontId="24" fillId="7" borderId="6" xfId="1" applyNumberFormat="1" applyFont="1" applyFill="1" applyBorder="1" applyAlignment="1">
      <alignment horizontal="center" vertical="center" wrapText="1"/>
    </xf>
    <xf numFmtId="164" fontId="9" fillId="7" borderId="6" xfId="1" applyNumberFormat="1" applyFont="1" applyFill="1" applyBorder="1" applyAlignment="1">
      <alignment horizontal="center" vertical="center"/>
    </xf>
    <xf numFmtId="164" fontId="10" fillId="4" borderId="6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4" fillId="3" borderId="6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166" fontId="20" fillId="0" borderId="2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center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9" fillId="5" borderId="7" xfId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2</xdr:col>
      <xdr:colOff>9525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19049</xdr:rowOff>
    </xdr:from>
    <xdr:to>
      <xdr:col>0</xdr:col>
      <xdr:colOff>756000</xdr:colOff>
      <xdr:row>10</xdr:row>
      <xdr:rowOff>3524</xdr:rowOff>
    </xdr:to>
    <xdr:pic>
      <xdr:nvPicPr>
        <xdr:cNvPr id="4" name="Рисунок 3" descr="20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552699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756000</xdr:colOff>
      <xdr:row>11</xdr:row>
      <xdr:rowOff>3525</xdr:rowOff>
    </xdr:to>
    <xdr:pic>
      <xdr:nvPicPr>
        <xdr:cNvPr id="5" name="Рисунок 4" descr="20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31470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756000</xdr:colOff>
      <xdr:row>11</xdr:row>
      <xdr:rowOff>765525</xdr:rowOff>
    </xdr:to>
    <xdr:pic>
      <xdr:nvPicPr>
        <xdr:cNvPr id="6" name="Рисунок 5" descr="2003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40862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756000</xdr:colOff>
      <xdr:row>12</xdr:row>
      <xdr:rowOff>765525</xdr:rowOff>
    </xdr:to>
    <xdr:pic>
      <xdr:nvPicPr>
        <xdr:cNvPr id="7" name="Рисунок 6" descr="2023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485775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13</xdr:row>
      <xdr:rowOff>9526</xdr:rowOff>
    </xdr:from>
    <xdr:to>
      <xdr:col>0</xdr:col>
      <xdr:colOff>756001</xdr:colOff>
      <xdr:row>13</xdr:row>
      <xdr:rowOff>765526</xdr:rowOff>
    </xdr:to>
    <xdr:pic>
      <xdr:nvPicPr>
        <xdr:cNvPr id="10" name="Рисунок 9" descr="2026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" y="5629276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-1</xdr:colOff>
      <xdr:row>14</xdr:row>
      <xdr:rowOff>9524</xdr:rowOff>
    </xdr:from>
    <xdr:to>
      <xdr:col>0</xdr:col>
      <xdr:colOff>755999</xdr:colOff>
      <xdr:row>14</xdr:row>
      <xdr:rowOff>765524</xdr:rowOff>
    </xdr:to>
    <xdr:pic>
      <xdr:nvPicPr>
        <xdr:cNvPr id="11" name="Рисунок 10" descr="2031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-1" y="6400799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756000</xdr:colOff>
      <xdr:row>15</xdr:row>
      <xdr:rowOff>765525</xdr:rowOff>
    </xdr:to>
    <xdr:pic>
      <xdr:nvPicPr>
        <xdr:cNvPr id="12" name="Рисунок 11" descr="2041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71723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9524</xdr:rowOff>
    </xdr:from>
    <xdr:to>
      <xdr:col>0</xdr:col>
      <xdr:colOff>756000</xdr:colOff>
      <xdr:row>16</xdr:row>
      <xdr:rowOff>765524</xdr:rowOff>
    </xdr:to>
    <xdr:pic>
      <xdr:nvPicPr>
        <xdr:cNvPr id="13" name="Рисунок 12" descr="206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7943849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756000</xdr:colOff>
      <xdr:row>17</xdr:row>
      <xdr:rowOff>765525</xdr:rowOff>
    </xdr:to>
    <xdr:pic>
      <xdr:nvPicPr>
        <xdr:cNvPr id="14" name="Рисунок 13" descr="207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871537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756000</xdr:colOff>
      <xdr:row>18</xdr:row>
      <xdr:rowOff>765525</xdr:rowOff>
    </xdr:to>
    <xdr:pic>
      <xdr:nvPicPr>
        <xdr:cNvPr id="15" name="Рисунок 14" descr="210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948690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756000</xdr:colOff>
      <xdr:row>19</xdr:row>
      <xdr:rowOff>765525</xdr:rowOff>
    </xdr:to>
    <xdr:pic>
      <xdr:nvPicPr>
        <xdr:cNvPr id="16" name="Рисунок 15" descr="2111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02584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9524</xdr:rowOff>
    </xdr:from>
    <xdr:to>
      <xdr:col>0</xdr:col>
      <xdr:colOff>756000</xdr:colOff>
      <xdr:row>20</xdr:row>
      <xdr:rowOff>765524</xdr:rowOff>
    </xdr:to>
    <xdr:pic>
      <xdr:nvPicPr>
        <xdr:cNvPr id="17" name="Рисунок 16" descr="211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1029949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9524</xdr:rowOff>
    </xdr:from>
    <xdr:to>
      <xdr:col>0</xdr:col>
      <xdr:colOff>756000</xdr:colOff>
      <xdr:row>21</xdr:row>
      <xdr:rowOff>765524</xdr:rowOff>
    </xdr:to>
    <xdr:pic>
      <xdr:nvPicPr>
        <xdr:cNvPr id="18" name="Рисунок 17" descr="212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180147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-1</xdr:colOff>
      <xdr:row>22</xdr:row>
      <xdr:rowOff>9524</xdr:rowOff>
    </xdr:from>
    <xdr:to>
      <xdr:col>0</xdr:col>
      <xdr:colOff>755999</xdr:colOff>
      <xdr:row>22</xdr:row>
      <xdr:rowOff>765524</xdr:rowOff>
    </xdr:to>
    <xdr:pic>
      <xdr:nvPicPr>
        <xdr:cNvPr id="19" name="Рисунок 18" descr="2137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-1" y="12572999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9524</xdr:rowOff>
    </xdr:from>
    <xdr:to>
      <xdr:col>0</xdr:col>
      <xdr:colOff>756000</xdr:colOff>
      <xdr:row>23</xdr:row>
      <xdr:rowOff>765524</xdr:rowOff>
    </xdr:to>
    <xdr:pic>
      <xdr:nvPicPr>
        <xdr:cNvPr id="20" name="Рисунок 19" descr="2159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334452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756000</xdr:colOff>
      <xdr:row>24</xdr:row>
      <xdr:rowOff>765525</xdr:rowOff>
    </xdr:to>
    <xdr:pic>
      <xdr:nvPicPr>
        <xdr:cNvPr id="21" name="Рисунок 20" descr="216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411605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756000</xdr:colOff>
      <xdr:row>26</xdr:row>
      <xdr:rowOff>3525</xdr:rowOff>
    </xdr:to>
    <xdr:pic>
      <xdr:nvPicPr>
        <xdr:cNvPr id="22" name="Рисунок 21" descr="2176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1489710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756000</xdr:colOff>
      <xdr:row>26</xdr:row>
      <xdr:rowOff>765525</xdr:rowOff>
    </xdr:to>
    <xdr:pic>
      <xdr:nvPicPr>
        <xdr:cNvPr id="23" name="Рисунок 22" descr="2177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565910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756000</xdr:colOff>
      <xdr:row>27</xdr:row>
      <xdr:rowOff>765525</xdr:rowOff>
    </xdr:to>
    <xdr:pic>
      <xdr:nvPicPr>
        <xdr:cNvPr id="24" name="Рисунок 23" descr="218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164306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9524</xdr:rowOff>
    </xdr:from>
    <xdr:to>
      <xdr:col>0</xdr:col>
      <xdr:colOff>756000</xdr:colOff>
      <xdr:row>28</xdr:row>
      <xdr:rowOff>765524</xdr:rowOff>
    </xdr:to>
    <xdr:pic>
      <xdr:nvPicPr>
        <xdr:cNvPr id="25" name="Рисунок 24" descr="2182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17202149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756000</xdr:colOff>
      <xdr:row>30</xdr:row>
      <xdr:rowOff>3525</xdr:rowOff>
    </xdr:to>
    <xdr:pic>
      <xdr:nvPicPr>
        <xdr:cNvPr id="26" name="Рисунок 25" descr="2202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1798320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756000</xdr:colOff>
      <xdr:row>30</xdr:row>
      <xdr:rowOff>765525</xdr:rowOff>
    </xdr:to>
    <xdr:pic>
      <xdr:nvPicPr>
        <xdr:cNvPr id="27" name="Рисунок 26" descr="2217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1874520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0</xdr:col>
      <xdr:colOff>756000</xdr:colOff>
      <xdr:row>31</xdr:row>
      <xdr:rowOff>765525</xdr:rowOff>
    </xdr:to>
    <xdr:pic>
      <xdr:nvPicPr>
        <xdr:cNvPr id="28" name="Рисунок 27" descr="2223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195167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756000</xdr:colOff>
      <xdr:row>32</xdr:row>
      <xdr:rowOff>765525</xdr:rowOff>
    </xdr:to>
    <xdr:pic>
      <xdr:nvPicPr>
        <xdr:cNvPr id="30" name="Рисунок 29" descr="2244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2028825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756000</xdr:colOff>
      <xdr:row>33</xdr:row>
      <xdr:rowOff>765525</xdr:rowOff>
    </xdr:to>
    <xdr:pic>
      <xdr:nvPicPr>
        <xdr:cNvPr id="31" name="Рисунок 30" descr="2281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2105977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34</xdr:row>
      <xdr:rowOff>9526</xdr:rowOff>
    </xdr:from>
    <xdr:to>
      <xdr:col>0</xdr:col>
      <xdr:colOff>756001</xdr:colOff>
      <xdr:row>34</xdr:row>
      <xdr:rowOff>765526</xdr:rowOff>
    </xdr:to>
    <xdr:pic>
      <xdr:nvPicPr>
        <xdr:cNvPr id="32" name="Рисунок 31" descr="2298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" y="21831301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756000</xdr:colOff>
      <xdr:row>35</xdr:row>
      <xdr:rowOff>765525</xdr:rowOff>
    </xdr:to>
    <xdr:pic>
      <xdr:nvPicPr>
        <xdr:cNvPr id="33" name="Рисунок 32" descr="2323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226028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756000</xdr:colOff>
      <xdr:row>36</xdr:row>
      <xdr:rowOff>765525</xdr:rowOff>
    </xdr:to>
    <xdr:pic>
      <xdr:nvPicPr>
        <xdr:cNvPr id="34" name="Рисунок 33" descr="2338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2337435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9524</xdr:rowOff>
    </xdr:from>
    <xdr:to>
      <xdr:col>0</xdr:col>
      <xdr:colOff>756000</xdr:colOff>
      <xdr:row>37</xdr:row>
      <xdr:rowOff>765524</xdr:rowOff>
    </xdr:to>
    <xdr:pic>
      <xdr:nvPicPr>
        <xdr:cNvPr id="35" name="Рисунок 34" descr="2342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2414587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756000</xdr:colOff>
      <xdr:row>38</xdr:row>
      <xdr:rowOff>765525</xdr:rowOff>
    </xdr:to>
    <xdr:pic>
      <xdr:nvPicPr>
        <xdr:cNvPr id="36" name="Рисунок 35" descr="2376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2491740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756000</xdr:colOff>
      <xdr:row>39</xdr:row>
      <xdr:rowOff>765525</xdr:rowOff>
    </xdr:to>
    <xdr:pic>
      <xdr:nvPicPr>
        <xdr:cNvPr id="37" name="Рисунок 36" descr="2379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256889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756000</xdr:colOff>
      <xdr:row>40</xdr:row>
      <xdr:rowOff>765525</xdr:rowOff>
    </xdr:to>
    <xdr:pic>
      <xdr:nvPicPr>
        <xdr:cNvPr id="38" name="Рисунок 37" descr="2381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2646045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41</xdr:row>
      <xdr:rowOff>9526</xdr:rowOff>
    </xdr:from>
    <xdr:to>
      <xdr:col>0</xdr:col>
      <xdr:colOff>756001</xdr:colOff>
      <xdr:row>41</xdr:row>
      <xdr:rowOff>765526</xdr:rowOff>
    </xdr:to>
    <xdr:pic>
      <xdr:nvPicPr>
        <xdr:cNvPr id="39" name="Рисунок 38" descr="2387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" y="27231976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756000</xdr:colOff>
      <xdr:row>42</xdr:row>
      <xdr:rowOff>765525</xdr:rowOff>
    </xdr:to>
    <xdr:pic>
      <xdr:nvPicPr>
        <xdr:cNvPr id="40" name="Рисунок 39" descr="2420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28003500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756000</xdr:colOff>
      <xdr:row>43</xdr:row>
      <xdr:rowOff>765525</xdr:rowOff>
    </xdr:to>
    <xdr:pic>
      <xdr:nvPicPr>
        <xdr:cNvPr id="41" name="Рисунок 40" descr="2485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287750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19049</xdr:rowOff>
    </xdr:from>
    <xdr:to>
      <xdr:col>0</xdr:col>
      <xdr:colOff>756000</xdr:colOff>
      <xdr:row>47</xdr:row>
      <xdr:rowOff>3524</xdr:rowOff>
    </xdr:to>
    <xdr:pic>
      <xdr:nvPicPr>
        <xdr:cNvPr id="42" name="Рисунок 41" descr="S001 - YOSHI 90 - 100m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31099124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47</xdr:row>
      <xdr:rowOff>9524</xdr:rowOff>
    </xdr:from>
    <xdr:to>
      <xdr:col>0</xdr:col>
      <xdr:colOff>765525</xdr:colOff>
      <xdr:row>48</xdr:row>
      <xdr:rowOff>374999</xdr:rowOff>
    </xdr:to>
    <xdr:pic>
      <xdr:nvPicPr>
        <xdr:cNvPr id="44" name="Рисунок 43" descr="2799- TYTAN 100 100m.-200m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525" y="31394399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49</xdr:row>
      <xdr:rowOff>9526</xdr:rowOff>
    </xdr:from>
    <xdr:to>
      <xdr:col>0</xdr:col>
      <xdr:colOff>765526</xdr:colOff>
      <xdr:row>50</xdr:row>
      <xdr:rowOff>375001</xdr:rowOff>
    </xdr:to>
    <xdr:pic>
      <xdr:nvPicPr>
        <xdr:cNvPr id="46" name="Рисунок 45" descr="2799- TYTAN 100 100m.-200m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9526" y="32175451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51</xdr:row>
      <xdr:rowOff>19049</xdr:rowOff>
    </xdr:from>
    <xdr:to>
      <xdr:col>0</xdr:col>
      <xdr:colOff>775050</xdr:colOff>
      <xdr:row>52</xdr:row>
      <xdr:rowOff>384525</xdr:rowOff>
    </xdr:to>
    <xdr:pic>
      <xdr:nvPicPr>
        <xdr:cNvPr id="48" name="Рисунок 47" descr="2500--TYTAN-100 GOLD 100m.-200m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9050" y="32966024"/>
          <a:ext cx="756000" cy="75600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53</xdr:row>
      <xdr:rowOff>19050</xdr:rowOff>
    </xdr:from>
    <xdr:to>
      <xdr:col>0</xdr:col>
      <xdr:colOff>775050</xdr:colOff>
      <xdr:row>54</xdr:row>
      <xdr:rowOff>384525</xdr:rowOff>
    </xdr:to>
    <xdr:pic>
      <xdr:nvPicPr>
        <xdr:cNvPr id="50" name="Рисунок 49" descr="2500--TYTAN-100 GOLD 100m.-200m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9050" y="3374707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55</xdr:row>
      <xdr:rowOff>19050</xdr:rowOff>
    </xdr:from>
    <xdr:to>
      <xdr:col>0</xdr:col>
      <xdr:colOff>775050</xdr:colOff>
      <xdr:row>56</xdr:row>
      <xdr:rowOff>384525</xdr:rowOff>
    </xdr:to>
    <xdr:pic>
      <xdr:nvPicPr>
        <xdr:cNvPr id="52" name="Рисунок 51" descr="2502--TYTAN GOLD100-100m.-200m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9050" y="3757612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57</xdr:row>
      <xdr:rowOff>19050</xdr:rowOff>
    </xdr:from>
    <xdr:to>
      <xdr:col>0</xdr:col>
      <xdr:colOff>775050</xdr:colOff>
      <xdr:row>58</xdr:row>
      <xdr:rowOff>384525</xdr:rowOff>
    </xdr:to>
    <xdr:pic>
      <xdr:nvPicPr>
        <xdr:cNvPr id="54" name="Рисунок 53" descr="2502--TYTAN GOLD100-100m.-200m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9050" y="39119175"/>
          <a:ext cx="756000" cy="75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8</xdr:row>
      <xdr:rowOff>19050</xdr:rowOff>
    </xdr:from>
    <xdr:to>
      <xdr:col>17</xdr:col>
      <xdr:colOff>0</xdr:colOff>
      <xdr:row>15</xdr:row>
      <xdr:rowOff>371475</xdr:rowOff>
    </xdr:to>
    <xdr:pic>
      <xdr:nvPicPr>
        <xdr:cNvPr id="47" name="Рисунок 46" descr="nitki-4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9182100" y="2314575"/>
          <a:ext cx="3429000" cy="530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K10" sqref="K10"/>
    </sheetView>
  </sheetViews>
  <sheetFormatPr defaultRowHeight="15" x14ac:dyDescent="0.25"/>
  <cols>
    <col min="1" max="1" width="11.7109375" customWidth="1"/>
    <col min="2" max="2" width="5.28515625" customWidth="1"/>
    <col min="3" max="4" width="18.140625" customWidth="1"/>
    <col min="5" max="5" width="16.28515625" customWidth="1"/>
    <col min="6" max="6" width="16" customWidth="1"/>
    <col min="7" max="7" width="15.140625" style="51" customWidth="1"/>
    <col min="8" max="9" width="15.140625" customWidth="1"/>
    <col min="10" max="10" width="15.140625" hidden="1" customWidth="1"/>
    <col min="11" max="11" width="18.140625" customWidth="1"/>
    <col min="12" max="12" width="18.5703125" customWidth="1"/>
    <col min="13" max="13" width="26.28515625" customWidth="1"/>
    <col min="14" max="14" width="8.140625" hidden="1" customWidth="1"/>
    <col min="17" max="17" width="7.140625" customWidth="1"/>
  </cols>
  <sheetData>
    <row r="1" spans="1:17" ht="25.5" customHeight="1" x14ac:dyDescent="0.25">
      <c r="A1" s="3" t="s">
        <v>0</v>
      </c>
      <c r="B1" s="3"/>
      <c r="C1" s="4"/>
      <c r="D1" s="80" t="s">
        <v>1</v>
      </c>
      <c r="E1" s="80"/>
      <c r="F1" s="80"/>
      <c r="G1" s="80"/>
      <c r="H1" s="39"/>
      <c r="I1" s="42"/>
      <c r="J1" s="42"/>
      <c r="K1" s="70" t="s">
        <v>75</v>
      </c>
      <c r="L1" s="71"/>
      <c r="M1" s="7"/>
    </row>
    <row r="2" spans="1:17" ht="25.5" customHeight="1" x14ac:dyDescent="0.25">
      <c r="A2" s="3"/>
      <c r="B2" s="3"/>
      <c r="C2" s="5"/>
      <c r="D2" s="81"/>
      <c r="E2" s="81"/>
      <c r="F2" s="81"/>
      <c r="G2" s="81"/>
      <c r="H2" s="40"/>
      <c r="I2" s="43"/>
      <c r="J2" s="43"/>
      <c r="K2" s="72"/>
      <c r="L2" s="73"/>
      <c r="M2" s="9" t="s">
        <v>13</v>
      </c>
    </row>
    <row r="3" spans="1:17" ht="25.5" customHeight="1" x14ac:dyDescent="0.25">
      <c r="A3" s="3"/>
      <c r="B3" s="3"/>
      <c r="C3" s="6"/>
      <c r="D3" s="82"/>
      <c r="E3" s="82"/>
      <c r="F3" s="82"/>
      <c r="G3" s="82"/>
      <c r="H3" s="41"/>
      <c r="I3" s="44"/>
      <c r="J3" s="44"/>
      <c r="K3" s="74"/>
      <c r="L3" s="75"/>
      <c r="M3" s="66">
        <f>SUM(N10:N111)</f>
        <v>0</v>
      </c>
    </row>
    <row r="4" spans="1:17" ht="18" customHeight="1" x14ac:dyDescent="0.25">
      <c r="A4" s="83" t="s">
        <v>9</v>
      </c>
      <c r="B4" s="83"/>
      <c r="C4" s="83"/>
      <c r="D4" s="84" t="s">
        <v>77</v>
      </c>
      <c r="E4" s="85"/>
      <c r="F4" s="85"/>
      <c r="G4" s="85"/>
      <c r="H4" s="85"/>
      <c r="I4" s="85"/>
      <c r="J4" s="85"/>
      <c r="K4" s="85"/>
      <c r="L4" s="85"/>
      <c r="M4" s="54">
        <v>140</v>
      </c>
    </row>
    <row r="5" spans="1:17" ht="18" customHeight="1" x14ac:dyDescent="0.25">
      <c r="A5" s="76" t="s">
        <v>10</v>
      </c>
      <c r="B5" s="76"/>
      <c r="C5" s="76"/>
      <c r="D5" s="77"/>
      <c r="E5" s="78"/>
      <c r="F5" s="78"/>
      <c r="G5" s="78"/>
      <c r="H5" s="78"/>
      <c r="I5" s="78"/>
      <c r="J5" s="78"/>
      <c r="K5" s="78"/>
      <c r="L5" s="78"/>
      <c r="M5" s="54">
        <v>73</v>
      </c>
    </row>
    <row r="6" spans="1:17" ht="18" customHeight="1" x14ac:dyDescent="0.25">
      <c r="A6" s="79" t="s">
        <v>11</v>
      </c>
      <c r="B6" s="79"/>
      <c r="C6" s="79"/>
      <c r="D6" s="77"/>
      <c r="E6" s="78"/>
      <c r="F6" s="78"/>
      <c r="G6" s="78"/>
      <c r="H6" s="78"/>
      <c r="I6" s="78"/>
      <c r="J6" s="78"/>
      <c r="K6" s="78"/>
      <c r="L6" s="78"/>
      <c r="M6" s="2"/>
    </row>
    <row r="7" spans="1:17" ht="12" customHeight="1" x14ac:dyDescent="0.25">
      <c r="A7" s="8"/>
      <c r="B7" s="8"/>
      <c r="C7" s="8"/>
      <c r="D7" s="8"/>
      <c r="E7" s="8"/>
      <c r="F7" s="8"/>
      <c r="G7" s="45"/>
      <c r="H7" s="8"/>
      <c r="I7" s="8"/>
      <c r="J7" s="8"/>
      <c r="K7" s="8"/>
    </row>
    <row r="8" spans="1:17" ht="52.5" customHeight="1" x14ac:dyDescent="0.25">
      <c r="A8" s="56" t="s">
        <v>2</v>
      </c>
      <c r="B8" s="57" t="s">
        <v>15</v>
      </c>
      <c r="C8" s="58" t="s">
        <v>3</v>
      </c>
      <c r="D8" s="59" t="s">
        <v>14</v>
      </c>
      <c r="E8" s="59" t="s">
        <v>4</v>
      </c>
      <c r="F8" s="59" t="s">
        <v>5</v>
      </c>
      <c r="G8" s="60" t="s">
        <v>79</v>
      </c>
      <c r="H8" s="61" t="s">
        <v>80</v>
      </c>
      <c r="I8" s="62" t="s">
        <v>78</v>
      </c>
      <c r="J8" s="62" t="s">
        <v>6</v>
      </c>
      <c r="K8" s="59" t="s">
        <v>7</v>
      </c>
      <c r="L8" s="63" t="s">
        <v>8</v>
      </c>
      <c r="M8" s="86" t="s">
        <v>76</v>
      </c>
      <c r="N8" s="87"/>
      <c r="O8" s="87"/>
      <c r="P8" s="87"/>
      <c r="Q8" s="87"/>
    </row>
    <row r="9" spans="1:17" ht="25.5" customHeight="1" x14ac:dyDescent="0.25">
      <c r="A9" s="91" t="s">
        <v>18</v>
      </c>
      <c r="B9" s="92"/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7" ht="60.95" customHeight="1" x14ac:dyDescent="0.25">
      <c r="A10" s="10"/>
      <c r="B10" s="16" t="s">
        <v>62</v>
      </c>
      <c r="C10" s="13">
        <v>2000</v>
      </c>
      <c r="D10" s="12" t="s">
        <v>19</v>
      </c>
      <c r="E10" s="13" t="s">
        <v>16</v>
      </c>
      <c r="F10" s="13" t="s">
        <v>17</v>
      </c>
      <c r="G10" s="46">
        <v>209</v>
      </c>
      <c r="H10" s="17">
        <f>G10/100*80</f>
        <v>167.2</v>
      </c>
      <c r="I10" s="67">
        <f>G10/$M$4</f>
        <v>1.4928571428571429</v>
      </c>
      <c r="J10" s="17">
        <f>I10*$M$5</f>
        <v>108.97857142857143</v>
      </c>
      <c r="K10" s="13"/>
      <c r="L10" s="18"/>
      <c r="N10" s="64">
        <f>I10*L10</f>
        <v>0</v>
      </c>
    </row>
    <row r="11" spans="1:17" ht="60.95" customHeight="1" x14ac:dyDescent="0.25">
      <c r="A11" s="10"/>
      <c r="B11" s="16" t="s">
        <v>62</v>
      </c>
      <c r="C11" s="13">
        <v>2002</v>
      </c>
      <c r="D11" s="14" t="s">
        <v>60</v>
      </c>
      <c r="E11" s="15" t="s">
        <v>16</v>
      </c>
      <c r="F11" s="15" t="s">
        <v>17</v>
      </c>
      <c r="G11" s="46">
        <v>209</v>
      </c>
      <c r="H11" s="17">
        <f t="shared" ref="H11:H44" si="0">G11/100*80</f>
        <v>167.2</v>
      </c>
      <c r="I11" s="67">
        <f t="shared" ref="I11:I44" si="1">G11/$M$4</f>
        <v>1.4928571428571429</v>
      </c>
      <c r="J11" s="17">
        <f t="shared" ref="J11:J44" si="2">I11*$M$5</f>
        <v>108.97857142857143</v>
      </c>
      <c r="K11" s="15"/>
      <c r="L11" s="19"/>
      <c r="N11" s="64">
        <f t="shared" ref="N11:N59" si="3">I11*L11</f>
        <v>0</v>
      </c>
    </row>
    <row r="12" spans="1:17" ht="60.95" customHeight="1" x14ac:dyDescent="0.25">
      <c r="A12" s="10"/>
      <c r="B12" s="16" t="s">
        <v>62</v>
      </c>
      <c r="C12" s="13">
        <v>2003</v>
      </c>
      <c r="D12" s="14" t="s">
        <v>21</v>
      </c>
      <c r="E12" s="15" t="s">
        <v>16</v>
      </c>
      <c r="F12" s="15" t="s">
        <v>17</v>
      </c>
      <c r="G12" s="46">
        <v>209</v>
      </c>
      <c r="H12" s="17">
        <f t="shared" si="0"/>
        <v>167.2</v>
      </c>
      <c r="I12" s="67">
        <f t="shared" si="1"/>
        <v>1.4928571428571429</v>
      </c>
      <c r="J12" s="17">
        <f t="shared" si="2"/>
        <v>108.97857142857143</v>
      </c>
      <c r="K12" s="15"/>
      <c r="L12" s="19"/>
      <c r="N12" s="64">
        <f t="shared" si="3"/>
        <v>0</v>
      </c>
    </row>
    <row r="13" spans="1:17" ht="60.95" customHeight="1" x14ac:dyDescent="0.25">
      <c r="A13" s="10"/>
      <c r="B13" s="16" t="s">
        <v>62</v>
      </c>
      <c r="C13" s="13">
        <v>2023</v>
      </c>
      <c r="D13" s="14" t="s">
        <v>22</v>
      </c>
      <c r="E13" s="15" t="s">
        <v>16</v>
      </c>
      <c r="F13" s="15" t="s">
        <v>17</v>
      </c>
      <c r="G13" s="46">
        <v>209</v>
      </c>
      <c r="H13" s="17">
        <f t="shared" si="0"/>
        <v>167.2</v>
      </c>
      <c r="I13" s="67">
        <f t="shared" si="1"/>
        <v>1.4928571428571429</v>
      </c>
      <c r="J13" s="17">
        <f t="shared" si="2"/>
        <v>108.97857142857143</v>
      </c>
      <c r="K13" s="15"/>
      <c r="L13" s="19"/>
      <c r="N13" s="64">
        <f t="shared" si="3"/>
        <v>0</v>
      </c>
    </row>
    <row r="14" spans="1:17" ht="60.95" customHeight="1" x14ac:dyDescent="0.25">
      <c r="A14" s="10"/>
      <c r="B14" s="16" t="s">
        <v>62</v>
      </c>
      <c r="C14" s="13">
        <v>2026</v>
      </c>
      <c r="D14" s="14" t="s">
        <v>23</v>
      </c>
      <c r="E14" s="15" t="s">
        <v>16</v>
      </c>
      <c r="F14" s="15" t="s">
        <v>17</v>
      </c>
      <c r="G14" s="46">
        <v>209</v>
      </c>
      <c r="H14" s="17">
        <f t="shared" si="0"/>
        <v>167.2</v>
      </c>
      <c r="I14" s="67">
        <f t="shared" si="1"/>
        <v>1.4928571428571429</v>
      </c>
      <c r="J14" s="17">
        <f t="shared" si="2"/>
        <v>108.97857142857143</v>
      </c>
      <c r="K14" s="15"/>
      <c r="L14" s="19"/>
      <c r="N14" s="64">
        <f t="shared" si="3"/>
        <v>0</v>
      </c>
    </row>
    <row r="15" spans="1:17" ht="60.95" customHeight="1" x14ac:dyDescent="0.25">
      <c r="A15" s="10"/>
      <c r="B15" s="16" t="s">
        <v>62</v>
      </c>
      <c r="C15" s="13">
        <v>2023</v>
      </c>
      <c r="D15" s="14" t="s">
        <v>24</v>
      </c>
      <c r="E15" s="15" t="s">
        <v>16</v>
      </c>
      <c r="F15" s="15" t="s">
        <v>17</v>
      </c>
      <c r="G15" s="46">
        <v>209</v>
      </c>
      <c r="H15" s="17">
        <f t="shared" si="0"/>
        <v>167.2</v>
      </c>
      <c r="I15" s="67">
        <f t="shared" si="1"/>
        <v>1.4928571428571429</v>
      </c>
      <c r="J15" s="17">
        <f t="shared" si="2"/>
        <v>108.97857142857143</v>
      </c>
      <c r="K15" s="15"/>
      <c r="L15" s="19"/>
      <c r="N15" s="64">
        <f t="shared" si="3"/>
        <v>0</v>
      </c>
    </row>
    <row r="16" spans="1:17" ht="60.95" customHeight="1" x14ac:dyDescent="0.25">
      <c r="A16" s="10"/>
      <c r="B16" s="16" t="s">
        <v>62</v>
      </c>
      <c r="C16" s="13">
        <v>2041</v>
      </c>
      <c r="D16" s="14" t="s">
        <v>25</v>
      </c>
      <c r="E16" s="15" t="s">
        <v>16</v>
      </c>
      <c r="F16" s="15" t="s">
        <v>17</v>
      </c>
      <c r="G16" s="46">
        <v>209</v>
      </c>
      <c r="H16" s="17">
        <f t="shared" si="0"/>
        <v>167.2</v>
      </c>
      <c r="I16" s="67">
        <f t="shared" si="1"/>
        <v>1.4928571428571429</v>
      </c>
      <c r="J16" s="17">
        <f t="shared" si="2"/>
        <v>108.97857142857143</v>
      </c>
      <c r="K16" s="15"/>
      <c r="L16" s="19"/>
      <c r="N16" s="64">
        <f t="shared" si="3"/>
        <v>0</v>
      </c>
    </row>
    <row r="17" spans="1:14" ht="60.95" customHeight="1" x14ac:dyDescent="0.25">
      <c r="A17" s="10"/>
      <c r="B17" s="16" t="s">
        <v>62</v>
      </c>
      <c r="C17" s="13">
        <v>2060</v>
      </c>
      <c r="D17" s="14" t="s">
        <v>26</v>
      </c>
      <c r="E17" s="15" t="s">
        <v>16</v>
      </c>
      <c r="F17" s="15" t="s">
        <v>17</v>
      </c>
      <c r="G17" s="46">
        <v>209</v>
      </c>
      <c r="H17" s="17">
        <f t="shared" si="0"/>
        <v>167.2</v>
      </c>
      <c r="I17" s="67">
        <f t="shared" si="1"/>
        <v>1.4928571428571429</v>
      </c>
      <c r="J17" s="17">
        <f t="shared" si="2"/>
        <v>108.97857142857143</v>
      </c>
      <c r="K17" s="15"/>
      <c r="L17" s="19"/>
      <c r="N17" s="64">
        <f t="shared" si="3"/>
        <v>0</v>
      </c>
    </row>
    <row r="18" spans="1:14" ht="60.95" customHeight="1" x14ac:dyDescent="0.25">
      <c r="A18" s="10"/>
      <c r="B18" s="16" t="s">
        <v>62</v>
      </c>
      <c r="C18" s="13">
        <v>2074</v>
      </c>
      <c r="D18" s="14" t="s">
        <v>27</v>
      </c>
      <c r="E18" s="15" t="s">
        <v>16</v>
      </c>
      <c r="F18" s="15" t="s">
        <v>17</v>
      </c>
      <c r="G18" s="46">
        <v>209</v>
      </c>
      <c r="H18" s="17">
        <f t="shared" si="0"/>
        <v>167.2</v>
      </c>
      <c r="I18" s="67">
        <f t="shared" si="1"/>
        <v>1.4928571428571429</v>
      </c>
      <c r="J18" s="17">
        <f t="shared" si="2"/>
        <v>108.97857142857143</v>
      </c>
      <c r="K18" s="15"/>
      <c r="L18" s="19"/>
      <c r="N18" s="64">
        <f t="shared" si="3"/>
        <v>0</v>
      </c>
    </row>
    <row r="19" spans="1:14" ht="60.95" customHeight="1" x14ac:dyDescent="0.25">
      <c r="A19" s="10"/>
      <c r="B19" s="16" t="s">
        <v>62</v>
      </c>
      <c r="C19" s="13">
        <v>2100</v>
      </c>
      <c r="D19" s="14" t="s">
        <v>28</v>
      </c>
      <c r="E19" s="15" t="s">
        <v>16</v>
      </c>
      <c r="F19" s="15" t="s">
        <v>17</v>
      </c>
      <c r="G19" s="46">
        <v>209</v>
      </c>
      <c r="H19" s="17">
        <f t="shared" si="0"/>
        <v>167.2</v>
      </c>
      <c r="I19" s="67">
        <f t="shared" si="1"/>
        <v>1.4928571428571429</v>
      </c>
      <c r="J19" s="17">
        <f t="shared" si="2"/>
        <v>108.97857142857143</v>
      </c>
      <c r="K19" s="15"/>
      <c r="L19" s="19"/>
      <c r="N19" s="64">
        <f t="shared" si="3"/>
        <v>0</v>
      </c>
    </row>
    <row r="20" spans="1:14" ht="60.95" customHeight="1" x14ac:dyDescent="0.25">
      <c r="A20" s="10"/>
      <c r="B20" s="16" t="s">
        <v>62</v>
      </c>
      <c r="C20" s="13">
        <v>2111</v>
      </c>
      <c r="D20" s="14" t="s">
        <v>29</v>
      </c>
      <c r="E20" s="15" t="s">
        <v>16</v>
      </c>
      <c r="F20" s="15" t="s">
        <v>17</v>
      </c>
      <c r="G20" s="46">
        <v>209</v>
      </c>
      <c r="H20" s="17">
        <f t="shared" si="0"/>
        <v>167.2</v>
      </c>
      <c r="I20" s="67">
        <f t="shared" si="1"/>
        <v>1.4928571428571429</v>
      </c>
      <c r="J20" s="17">
        <f t="shared" si="2"/>
        <v>108.97857142857143</v>
      </c>
      <c r="K20" s="15"/>
      <c r="L20" s="19"/>
      <c r="N20" s="64">
        <f t="shared" si="3"/>
        <v>0</v>
      </c>
    </row>
    <row r="21" spans="1:14" ht="60.95" customHeight="1" x14ac:dyDescent="0.25">
      <c r="A21" s="10"/>
      <c r="B21" s="16" t="s">
        <v>62</v>
      </c>
      <c r="C21" s="13">
        <v>2114</v>
      </c>
      <c r="D21" s="14" t="s">
        <v>30</v>
      </c>
      <c r="E21" s="15" t="s">
        <v>16</v>
      </c>
      <c r="F21" s="15" t="s">
        <v>17</v>
      </c>
      <c r="G21" s="46">
        <v>209</v>
      </c>
      <c r="H21" s="17">
        <f t="shared" si="0"/>
        <v>167.2</v>
      </c>
      <c r="I21" s="67">
        <f t="shared" si="1"/>
        <v>1.4928571428571429</v>
      </c>
      <c r="J21" s="17">
        <f t="shared" si="2"/>
        <v>108.97857142857143</v>
      </c>
      <c r="K21" s="15"/>
      <c r="L21" s="19"/>
      <c r="N21" s="64">
        <f t="shared" si="3"/>
        <v>0</v>
      </c>
    </row>
    <row r="22" spans="1:14" ht="60.95" customHeight="1" x14ac:dyDescent="0.25">
      <c r="A22" s="10"/>
      <c r="B22" s="16" t="s">
        <v>62</v>
      </c>
      <c r="C22" s="13">
        <v>2120</v>
      </c>
      <c r="D22" s="14" t="s">
        <v>31</v>
      </c>
      <c r="E22" s="15" t="s">
        <v>16</v>
      </c>
      <c r="F22" s="15" t="s">
        <v>17</v>
      </c>
      <c r="G22" s="46">
        <v>209</v>
      </c>
      <c r="H22" s="17">
        <f t="shared" si="0"/>
        <v>167.2</v>
      </c>
      <c r="I22" s="67">
        <f t="shared" si="1"/>
        <v>1.4928571428571429</v>
      </c>
      <c r="J22" s="17">
        <f t="shared" si="2"/>
        <v>108.97857142857143</v>
      </c>
      <c r="K22" s="15"/>
      <c r="L22" s="19"/>
      <c r="N22" s="64">
        <f t="shared" si="3"/>
        <v>0</v>
      </c>
    </row>
    <row r="23" spans="1:14" ht="60.95" customHeight="1" x14ac:dyDescent="0.25">
      <c r="A23" s="10"/>
      <c r="B23" s="16" t="s">
        <v>62</v>
      </c>
      <c r="C23" s="13">
        <v>2137</v>
      </c>
      <c r="D23" s="14" t="s">
        <v>32</v>
      </c>
      <c r="E23" s="15" t="s">
        <v>16</v>
      </c>
      <c r="F23" s="15" t="s">
        <v>17</v>
      </c>
      <c r="G23" s="46">
        <v>209</v>
      </c>
      <c r="H23" s="17">
        <f t="shared" si="0"/>
        <v>167.2</v>
      </c>
      <c r="I23" s="67">
        <f t="shared" si="1"/>
        <v>1.4928571428571429</v>
      </c>
      <c r="J23" s="17">
        <f t="shared" si="2"/>
        <v>108.97857142857143</v>
      </c>
      <c r="K23" s="15"/>
      <c r="L23" s="19"/>
      <c r="N23" s="64">
        <f t="shared" si="3"/>
        <v>0</v>
      </c>
    </row>
    <row r="24" spans="1:14" ht="60.95" customHeight="1" x14ac:dyDescent="0.25">
      <c r="A24" s="10"/>
      <c r="B24" s="16" t="s">
        <v>62</v>
      </c>
      <c r="C24" s="13">
        <v>2159</v>
      </c>
      <c r="D24" s="14" t="s">
        <v>33</v>
      </c>
      <c r="E24" s="15" t="s">
        <v>16</v>
      </c>
      <c r="F24" s="15" t="s">
        <v>17</v>
      </c>
      <c r="G24" s="46">
        <v>209</v>
      </c>
      <c r="H24" s="17">
        <f t="shared" si="0"/>
        <v>167.2</v>
      </c>
      <c r="I24" s="67">
        <f t="shared" si="1"/>
        <v>1.4928571428571429</v>
      </c>
      <c r="J24" s="17">
        <f t="shared" si="2"/>
        <v>108.97857142857143</v>
      </c>
      <c r="K24" s="15"/>
      <c r="L24" s="19"/>
      <c r="N24" s="64">
        <f t="shared" si="3"/>
        <v>0</v>
      </c>
    </row>
    <row r="25" spans="1:14" ht="60.95" customHeight="1" x14ac:dyDescent="0.25">
      <c r="A25" s="10"/>
      <c r="B25" s="16" t="s">
        <v>62</v>
      </c>
      <c r="C25" s="13">
        <v>2160</v>
      </c>
      <c r="D25" s="14" t="s">
        <v>34</v>
      </c>
      <c r="E25" s="15" t="s">
        <v>16</v>
      </c>
      <c r="F25" s="15" t="s">
        <v>17</v>
      </c>
      <c r="G25" s="46">
        <v>209</v>
      </c>
      <c r="H25" s="17">
        <f t="shared" si="0"/>
        <v>167.2</v>
      </c>
      <c r="I25" s="67">
        <f t="shared" si="1"/>
        <v>1.4928571428571429</v>
      </c>
      <c r="J25" s="17">
        <f t="shared" si="2"/>
        <v>108.97857142857143</v>
      </c>
      <c r="K25" s="15"/>
      <c r="L25" s="19"/>
      <c r="N25" s="64">
        <f t="shared" si="3"/>
        <v>0</v>
      </c>
    </row>
    <row r="26" spans="1:14" ht="60.95" customHeight="1" x14ac:dyDescent="0.25">
      <c r="A26" s="10"/>
      <c r="B26" s="16" t="s">
        <v>62</v>
      </c>
      <c r="C26" s="13">
        <v>2176</v>
      </c>
      <c r="D26" s="14" t="s">
        <v>35</v>
      </c>
      <c r="E26" s="15" t="s">
        <v>16</v>
      </c>
      <c r="F26" s="15" t="s">
        <v>17</v>
      </c>
      <c r="G26" s="46">
        <v>209</v>
      </c>
      <c r="H26" s="17">
        <f t="shared" si="0"/>
        <v>167.2</v>
      </c>
      <c r="I26" s="67">
        <f t="shared" si="1"/>
        <v>1.4928571428571429</v>
      </c>
      <c r="J26" s="17">
        <f t="shared" si="2"/>
        <v>108.97857142857143</v>
      </c>
      <c r="K26" s="15"/>
      <c r="L26" s="19"/>
      <c r="N26" s="64">
        <f t="shared" si="3"/>
        <v>0</v>
      </c>
    </row>
    <row r="27" spans="1:14" ht="60.95" customHeight="1" x14ac:dyDescent="0.25">
      <c r="A27" s="10"/>
      <c r="B27" s="16" t="s">
        <v>62</v>
      </c>
      <c r="C27" s="13">
        <v>2177</v>
      </c>
      <c r="D27" s="14" t="s">
        <v>36</v>
      </c>
      <c r="E27" s="15" t="s">
        <v>16</v>
      </c>
      <c r="F27" s="15" t="s">
        <v>17</v>
      </c>
      <c r="G27" s="46">
        <v>209</v>
      </c>
      <c r="H27" s="17">
        <f t="shared" si="0"/>
        <v>167.2</v>
      </c>
      <c r="I27" s="67">
        <f t="shared" si="1"/>
        <v>1.4928571428571429</v>
      </c>
      <c r="J27" s="17">
        <f t="shared" si="2"/>
        <v>108.97857142857143</v>
      </c>
      <c r="K27" s="15"/>
      <c r="L27" s="19"/>
      <c r="N27" s="64">
        <f t="shared" si="3"/>
        <v>0</v>
      </c>
    </row>
    <row r="28" spans="1:14" ht="60.95" customHeight="1" x14ac:dyDescent="0.25">
      <c r="A28" s="10"/>
      <c r="B28" s="16" t="s">
        <v>62</v>
      </c>
      <c r="C28" s="13">
        <v>2180</v>
      </c>
      <c r="D28" s="14" t="s">
        <v>37</v>
      </c>
      <c r="E28" s="15" t="s">
        <v>16</v>
      </c>
      <c r="F28" s="15" t="s">
        <v>17</v>
      </c>
      <c r="G28" s="46">
        <v>209</v>
      </c>
      <c r="H28" s="17">
        <f t="shared" si="0"/>
        <v>167.2</v>
      </c>
      <c r="I28" s="67">
        <f t="shared" si="1"/>
        <v>1.4928571428571429</v>
      </c>
      <c r="J28" s="17">
        <f t="shared" si="2"/>
        <v>108.97857142857143</v>
      </c>
      <c r="K28" s="15"/>
      <c r="L28" s="19"/>
      <c r="N28" s="64">
        <f t="shared" si="3"/>
        <v>0</v>
      </c>
    </row>
    <row r="29" spans="1:14" ht="60.95" customHeight="1" x14ac:dyDescent="0.25">
      <c r="A29" s="10"/>
      <c r="B29" s="16" t="s">
        <v>62</v>
      </c>
      <c r="C29" s="13">
        <v>2182</v>
      </c>
      <c r="D29" s="14" t="s">
        <v>38</v>
      </c>
      <c r="E29" s="15" t="s">
        <v>16</v>
      </c>
      <c r="F29" s="15" t="s">
        <v>17</v>
      </c>
      <c r="G29" s="46">
        <v>209</v>
      </c>
      <c r="H29" s="17">
        <f t="shared" si="0"/>
        <v>167.2</v>
      </c>
      <c r="I29" s="67">
        <f t="shared" si="1"/>
        <v>1.4928571428571429</v>
      </c>
      <c r="J29" s="17">
        <f t="shared" si="2"/>
        <v>108.97857142857143</v>
      </c>
      <c r="K29" s="15"/>
      <c r="L29" s="19"/>
      <c r="N29" s="64">
        <f t="shared" si="3"/>
        <v>0</v>
      </c>
    </row>
    <row r="30" spans="1:14" ht="60.95" customHeight="1" x14ac:dyDescent="0.25">
      <c r="A30" s="10"/>
      <c r="B30" s="16" t="s">
        <v>62</v>
      </c>
      <c r="C30" s="13">
        <v>2202</v>
      </c>
      <c r="D30" s="14" t="s">
        <v>39</v>
      </c>
      <c r="E30" s="15" t="s">
        <v>16</v>
      </c>
      <c r="F30" s="15" t="s">
        <v>17</v>
      </c>
      <c r="G30" s="46">
        <v>209</v>
      </c>
      <c r="H30" s="17">
        <f t="shared" si="0"/>
        <v>167.2</v>
      </c>
      <c r="I30" s="67">
        <f t="shared" si="1"/>
        <v>1.4928571428571429</v>
      </c>
      <c r="J30" s="17">
        <f t="shared" si="2"/>
        <v>108.97857142857143</v>
      </c>
      <c r="K30" s="15"/>
      <c r="L30" s="19"/>
      <c r="N30" s="64">
        <f t="shared" si="3"/>
        <v>0</v>
      </c>
    </row>
    <row r="31" spans="1:14" ht="60.95" customHeight="1" x14ac:dyDescent="0.25">
      <c r="A31" s="10"/>
      <c r="B31" s="16" t="s">
        <v>62</v>
      </c>
      <c r="C31" s="13">
        <v>2217</v>
      </c>
      <c r="D31" s="14" t="s">
        <v>40</v>
      </c>
      <c r="E31" s="15" t="s">
        <v>16</v>
      </c>
      <c r="F31" s="15" t="s">
        <v>17</v>
      </c>
      <c r="G31" s="46">
        <v>209</v>
      </c>
      <c r="H31" s="17">
        <f t="shared" si="0"/>
        <v>167.2</v>
      </c>
      <c r="I31" s="67">
        <f t="shared" si="1"/>
        <v>1.4928571428571429</v>
      </c>
      <c r="J31" s="17">
        <f t="shared" si="2"/>
        <v>108.97857142857143</v>
      </c>
      <c r="K31" s="15"/>
      <c r="L31" s="19"/>
      <c r="N31" s="64">
        <f t="shared" si="3"/>
        <v>0</v>
      </c>
    </row>
    <row r="32" spans="1:14" ht="60.95" customHeight="1" x14ac:dyDescent="0.25">
      <c r="A32" s="10"/>
      <c r="B32" s="16" t="s">
        <v>62</v>
      </c>
      <c r="C32" s="13">
        <v>2223</v>
      </c>
      <c r="D32" s="14" t="s">
        <v>41</v>
      </c>
      <c r="E32" s="15" t="s">
        <v>16</v>
      </c>
      <c r="F32" s="15" t="s">
        <v>17</v>
      </c>
      <c r="G32" s="46">
        <v>209</v>
      </c>
      <c r="H32" s="17">
        <f t="shared" si="0"/>
        <v>167.2</v>
      </c>
      <c r="I32" s="67">
        <f t="shared" si="1"/>
        <v>1.4928571428571429</v>
      </c>
      <c r="J32" s="17">
        <f t="shared" si="2"/>
        <v>108.97857142857143</v>
      </c>
      <c r="K32" s="15"/>
      <c r="L32" s="19"/>
      <c r="N32" s="64">
        <f t="shared" si="3"/>
        <v>0</v>
      </c>
    </row>
    <row r="33" spans="1:14" ht="60.95" customHeight="1" x14ac:dyDescent="0.25">
      <c r="A33" s="10"/>
      <c r="B33" s="16" t="s">
        <v>62</v>
      </c>
      <c r="C33" s="13">
        <v>2244</v>
      </c>
      <c r="D33" s="14" t="s">
        <v>42</v>
      </c>
      <c r="E33" s="15" t="s">
        <v>16</v>
      </c>
      <c r="F33" s="15" t="s">
        <v>17</v>
      </c>
      <c r="G33" s="46">
        <v>209</v>
      </c>
      <c r="H33" s="17">
        <f t="shared" si="0"/>
        <v>167.2</v>
      </c>
      <c r="I33" s="67">
        <f t="shared" si="1"/>
        <v>1.4928571428571429</v>
      </c>
      <c r="J33" s="17">
        <f t="shared" si="2"/>
        <v>108.97857142857143</v>
      </c>
      <c r="K33" s="15"/>
      <c r="L33" s="19"/>
      <c r="N33" s="64">
        <f t="shared" si="3"/>
        <v>0</v>
      </c>
    </row>
    <row r="34" spans="1:14" ht="60.95" customHeight="1" x14ac:dyDescent="0.25">
      <c r="A34" s="10"/>
      <c r="B34" s="16" t="s">
        <v>62</v>
      </c>
      <c r="C34" s="13">
        <v>2281</v>
      </c>
      <c r="D34" s="14" t="s">
        <v>43</v>
      </c>
      <c r="E34" s="15" t="s">
        <v>16</v>
      </c>
      <c r="F34" s="15" t="s">
        <v>17</v>
      </c>
      <c r="G34" s="46">
        <v>209</v>
      </c>
      <c r="H34" s="17">
        <f t="shared" si="0"/>
        <v>167.2</v>
      </c>
      <c r="I34" s="67">
        <f t="shared" si="1"/>
        <v>1.4928571428571429</v>
      </c>
      <c r="J34" s="17">
        <f t="shared" si="2"/>
        <v>108.97857142857143</v>
      </c>
      <c r="K34" s="15"/>
      <c r="L34" s="19"/>
      <c r="N34" s="64">
        <f t="shared" si="3"/>
        <v>0</v>
      </c>
    </row>
    <row r="35" spans="1:14" ht="60.95" customHeight="1" x14ac:dyDescent="0.25">
      <c r="A35" s="10"/>
      <c r="B35" s="16" t="s">
        <v>62</v>
      </c>
      <c r="C35" s="13">
        <v>2298</v>
      </c>
      <c r="D35" s="14" t="s">
        <v>44</v>
      </c>
      <c r="E35" s="15" t="s">
        <v>16</v>
      </c>
      <c r="F35" s="15" t="s">
        <v>17</v>
      </c>
      <c r="G35" s="46">
        <v>209</v>
      </c>
      <c r="H35" s="17">
        <f t="shared" si="0"/>
        <v>167.2</v>
      </c>
      <c r="I35" s="67">
        <f t="shared" si="1"/>
        <v>1.4928571428571429</v>
      </c>
      <c r="J35" s="17">
        <f t="shared" si="2"/>
        <v>108.97857142857143</v>
      </c>
      <c r="K35" s="35" t="s">
        <v>61</v>
      </c>
      <c r="L35" s="19"/>
      <c r="N35" s="64">
        <f t="shared" si="3"/>
        <v>0</v>
      </c>
    </row>
    <row r="36" spans="1:14" ht="60.95" customHeight="1" x14ac:dyDescent="0.25">
      <c r="A36" s="10"/>
      <c r="B36" s="16" t="s">
        <v>62</v>
      </c>
      <c r="C36" s="13">
        <v>2323</v>
      </c>
      <c r="D36" s="14" t="s">
        <v>45</v>
      </c>
      <c r="E36" s="15" t="s">
        <v>16</v>
      </c>
      <c r="F36" s="15" t="s">
        <v>17</v>
      </c>
      <c r="G36" s="46">
        <v>209</v>
      </c>
      <c r="H36" s="17">
        <f t="shared" si="0"/>
        <v>167.2</v>
      </c>
      <c r="I36" s="67">
        <f t="shared" si="1"/>
        <v>1.4928571428571429</v>
      </c>
      <c r="J36" s="17">
        <f t="shared" si="2"/>
        <v>108.97857142857143</v>
      </c>
      <c r="K36" s="15"/>
      <c r="L36" s="19"/>
      <c r="N36" s="64">
        <f t="shared" si="3"/>
        <v>0</v>
      </c>
    </row>
    <row r="37" spans="1:14" ht="60.95" customHeight="1" x14ac:dyDescent="0.25">
      <c r="A37" s="10"/>
      <c r="B37" s="16" t="s">
        <v>62</v>
      </c>
      <c r="C37" s="13">
        <v>2338</v>
      </c>
      <c r="D37" s="14" t="s">
        <v>46</v>
      </c>
      <c r="E37" s="15" t="s">
        <v>16</v>
      </c>
      <c r="F37" s="15" t="s">
        <v>17</v>
      </c>
      <c r="G37" s="46">
        <v>209</v>
      </c>
      <c r="H37" s="17">
        <f t="shared" si="0"/>
        <v>167.2</v>
      </c>
      <c r="I37" s="67">
        <f t="shared" si="1"/>
        <v>1.4928571428571429</v>
      </c>
      <c r="J37" s="17">
        <f t="shared" si="2"/>
        <v>108.97857142857143</v>
      </c>
      <c r="K37" s="15"/>
      <c r="L37" s="19"/>
      <c r="N37" s="64">
        <f t="shared" si="3"/>
        <v>0</v>
      </c>
    </row>
    <row r="38" spans="1:14" ht="60.95" customHeight="1" x14ac:dyDescent="0.25">
      <c r="A38" s="10"/>
      <c r="B38" s="16" t="s">
        <v>62</v>
      </c>
      <c r="C38" s="13">
        <v>2342</v>
      </c>
      <c r="D38" s="14" t="s">
        <v>47</v>
      </c>
      <c r="E38" s="15" t="s">
        <v>16</v>
      </c>
      <c r="F38" s="15" t="s">
        <v>17</v>
      </c>
      <c r="G38" s="46">
        <v>209</v>
      </c>
      <c r="H38" s="17">
        <f t="shared" si="0"/>
        <v>167.2</v>
      </c>
      <c r="I38" s="67">
        <f t="shared" si="1"/>
        <v>1.4928571428571429</v>
      </c>
      <c r="J38" s="17">
        <f t="shared" si="2"/>
        <v>108.97857142857143</v>
      </c>
      <c r="K38" s="15"/>
      <c r="L38" s="19"/>
      <c r="N38" s="64">
        <f t="shared" si="3"/>
        <v>0</v>
      </c>
    </row>
    <row r="39" spans="1:14" ht="60.95" customHeight="1" x14ac:dyDescent="0.25">
      <c r="A39" s="10"/>
      <c r="B39" s="16" t="s">
        <v>62</v>
      </c>
      <c r="C39" s="13">
        <v>2376</v>
      </c>
      <c r="D39" s="14" t="s">
        <v>48</v>
      </c>
      <c r="E39" s="15" t="s">
        <v>16</v>
      </c>
      <c r="F39" s="15" t="s">
        <v>17</v>
      </c>
      <c r="G39" s="46">
        <v>209</v>
      </c>
      <c r="H39" s="17">
        <f t="shared" si="0"/>
        <v>167.2</v>
      </c>
      <c r="I39" s="67">
        <f t="shared" si="1"/>
        <v>1.4928571428571429</v>
      </c>
      <c r="J39" s="17">
        <f t="shared" si="2"/>
        <v>108.97857142857143</v>
      </c>
      <c r="K39" s="15"/>
      <c r="L39" s="19"/>
      <c r="N39" s="64">
        <f t="shared" si="3"/>
        <v>0</v>
      </c>
    </row>
    <row r="40" spans="1:14" ht="60.95" customHeight="1" x14ac:dyDescent="0.25">
      <c r="A40" s="10"/>
      <c r="B40" s="16" t="s">
        <v>62</v>
      </c>
      <c r="C40" s="13">
        <v>2379</v>
      </c>
      <c r="D40" s="14" t="s">
        <v>49</v>
      </c>
      <c r="E40" s="15" t="s">
        <v>16</v>
      </c>
      <c r="F40" s="15" t="s">
        <v>17</v>
      </c>
      <c r="G40" s="46">
        <v>209</v>
      </c>
      <c r="H40" s="17">
        <f t="shared" si="0"/>
        <v>167.2</v>
      </c>
      <c r="I40" s="67">
        <f t="shared" si="1"/>
        <v>1.4928571428571429</v>
      </c>
      <c r="J40" s="17">
        <f t="shared" si="2"/>
        <v>108.97857142857143</v>
      </c>
      <c r="K40" s="15"/>
      <c r="L40" s="19"/>
      <c r="N40" s="64">
        <f t="shared" si="3"/>
        <v>0</v>
      </c>
    </row>
    <row r="41" spans="1:14" ht="60.95" customHeight="1" x14ac:dyDescent="0.25">
      <c r="A41" s="10"/>
      <c r="B41" s="16" t="s">
        <v>62</v>
      </c>
      <c r="C41" s="13">
        <v>2381</v>
      </c>
      <c r="D41" s="14" t="s">
        <v>50</v>
      </c>
      <c r="E41" s="15" t="s">
        <v>16</v>
      </c>
      <c r="F41" s="15" t="s">
        <v>17</v>
      </c>
      <c r="G41" s="46">
        <v>209</v>
      </c>
      <c r="H41" s="17">
        <f t="shared" si="0"/>
        <v>167.2</v>
      </c>
      <c r="I41" s="67">
        <f t="shared" si="1"/>
        <v>1.4928571428571429</v>
      </c>
      <c r="J41" s="17">
        <f t="shared" si="2"/>
        <v>108.97857142857143</v>
      </c>
      <c r="K41" s="15"/>
      <c r="L41" s="19"/>
      <c r="N41" s="64">
        <f t="shared" si="3"/>
        <v>0</v>
      </c>
    </row>
    <row r="42" spans="1:14" ht="60.95" customHeight="1" x14ac:dyDescent="0.25">
      <c r="A42" s="10"/>
      <c r="B42" s="16" t="s">
        <v>62</v>
      </c>
      <c r="C42" s="13">
        <v>2387</v>
      </c>
      <c r="D42" s="14" t="s">
        <v>51</v>
      </c>
      <c r="E42" s="15" t="s">
        <v>16</v>
      </c>
      <c r="F42" s="15" t="s">
        <v>17</v>
      </c>
      <c r="G42" s="46">
        <v>209</v>
      </c>
      <c r="H42" s="17">
        <f t="shared" si="0"/>
        <v>167.2</v>
      </c>
      <c r="I42" s="67">
        <f t="shared" si="1"/>
        <v>1.4928571428571429</v>
      </c>
      <c r="J42" s="17">
        <f t="shared" si="2"/>
        <v>108.97857142857143</v>
      </c>
      <c r="K42" s="15"/>
      <c r="L42" s="19"/>
      <c r="N42" s="64">
        <f t="shared" si="3"/>
        <v>0</v>
      </c>
    </row>
    <row r="43" spans="1:14" ht="60.95" customHeight="1" x14ac:dyDescent="0.25">
      <c r="A43" s="10"/>
      <c r="B43" s="16" t="s">
        <v>62</v>
      </c>
      <c r="C43" s="13">
        <v>2420</v>
      </c>
      <c r="D43" s="14" t="s">
        <v>52</v>
      </c>
      <c r="E43" s="15" t="s">
        <v>16</v>
      </c>
      <c r="F43" s="15" t="s">
        <v>17</v>
      </c>
      <c r="G43" s="46">
        <v>209</v>
      </c>
      <c r="H43" s="17">
        <f t="shared" si="0"/>
        <v>167.2</v>
      </c>
      <c r="I43" s="67">
        <f t="shared" si="1"/>
        <v>1.4928571428571429</v>
      </c>
      <c r="J43" s="17">
        <f t="shared" si="2"/>
        <v>108.97857142857143</v>
      </c>
      <c r="K43" s="15"/>
      <c r="L43" s="19"/>
      <c r="N43" s="64">
        <f t="shared" si="3"/>
        <v>0</v>
      </c>
    </row>
    <row r="44" spans="1:14" ht="60.95" customHeight="1" x14ac:dyDescent="0.25">
      <c r="A44" s="30"/>
      <c r="B44" s="31" t="s">
        <v>62</v>
      </c>
      <c r="C44" s="22">
        <v>2485</v>
      </c>
      <c r="D44" s="20" t="s">
        <v>53</v>
      </c>
      <c r="E44" s="21" t="s">
        <v>16</v>
      </c>
      <c r="F44" s="21" t="s">
        <v>17</v>
      </c>
      <c r="G44" s="46">
        <v>209</v>
      </c>
      <c r="H44" s="17">
        <f t="shared" si="0"/>
        <v>167.2</v>
      </c>
      <c r="I44" s="67">
        <f t="shared" si="1"/>
        <v>1.4928571428571429</v>
      </c>
      <c r="J44" s="17">
        <f t="shared" si="2"/>
        <v>108.97857142857143</v>
      </c>
      <c r="K44" s="21"/>
      <c r="L44" s="29"/>
      <c r="N44" s="64">
        <f t="shared" si="3"/>
        <v>0</v>
      </c>
    </row>
    <row r="45" spans="1:14" s="1" customFormat="1" ht="14.25" customHeight="1" x14ac:dyDescent="0.25">
      <c r="A45" s="33"/>
      <c r="B45" s="34"/>
      <c r="C45" s="33"/>
      <c r="D45" s="33"/>
      <c r="E45" s="33"/>
      <c r="F45" s="33"/>
      <c r="G45" s="47"/>
      <c r="H45" s="33"/>
      <c r="I45" s="33"/>
      <c r="J45" s="33"/>
      <c r="K45" s="33"/>
      <c r="L45" s="32"/>
      <c r="N45" s="64">
        <f t="shared" si="3"/>
        <v>0</v>
      </c>
    </row>
    <row r="46" spans="1:14" ht="27" customHeight="1" x14ac:dyDescent="0.25">
      <c r="A46" s="95" t="s">
        <v>54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7"/>
      <c r="N46" s="64">
        <f t="shared" si="3"/>
        <v>0</v>
      </c>
    </row>
    <row r="47" spans="1:14" ht="60.95" customHeight="1" x14ac:dyDescent="0.25">
      <c r="A47" s="11"/>
      <c r="B47" s="16" t="s">
        <v>62</v>
      </c>
      <c r="C47" s="12" t="s">
        <v>55</v>
      </c>
      <c r="D47" s="12" t="s">
        <v>19</v>
      </c>
      <c r="E47" s="13" t="s">
        <v>56</v>
      </c>
      <c r="F47" s="13" t="s">
        <v>17</v>
      </c>
      <c r="G47" s="46">
        <v>209</v>
      </c>
      <c r="H47" s="55">
        <f>G47/100*80</f>
        <v>167.2</v>
      </c>
      <c r="I47" s="68">
        <f>G47/$M$4</f>
        <v>1.4928571428571429</v>
      </c>
      <c r="J47" s="55">
        <f>I47*$M$5</f>
        <v>108.97857142857143</v>
      </c>
      <c r="K47" s="13" t="s">
        <v>61</v>
      </c>
      <c r="L47" s="18"/>
      <c r="N47" s="64">
        <f t="shared" si="3"/>
        <v>0</v>
      </c>
    </row>
    <row r="48" spans="1:14" ht="30.75" customHeight="1" x14ac:dyDescent="0.25">
      <c r="A48" s="108"/>
      <c r="B48" s="27" t="s">
        <v>62</v>
      </c>
      <c r="C48" s="21" t="s">
        <v>73</v>
      </c>
      <c r="D48" s="20" t="s">
        <v>21</v>
      </c>
      <c r="E48" s="21" t="s">
        <v>59</v>
      </c>
      <c r="F48" s="21" t="s">
        <v>17</v>
      </c>
      <c r="G48" s="48">
        <v>209</v>
      </c>
      <c r="H48" s="55">
        <f t="shared" ref="H48:H59" si="4">G48/100*80</f>
        <v>167.2</v>
      </c>
      <c r="I48" s="68">
        <f t="shared" ref="I48:I49" si="5">G48/$M$4</f>
        <v>1.4928571428571429</v>
      </c>
      <c r="J48" s="55">
        <f t="shared" ref="J48:J59" si="6">I48*$M$5</f>
        <v>108.97857142857143</v>
      </c>
      <c r="K48" s="21"/>
      <c r="L48" s="29"/>
      <c r="N48" s="64">
        <f t="shared" si="3"/>
        <v>0</v>
      </c>
    </row>
    <row r="49" spans="1:14" ht="30.75" customHeight="1" x14ac:dyDescent="0.25">
      <c r="A49" s="109"/>
      <c r="B49" s="28" t="s">
        <v>62</v>
      </c>
      <c r="C49" s="15" t="s">
        <v>74</v>
      </c>
      <c r="D49" s="14" t="s">
        <v>21</v>
      </c>
      <c r="E49" s="15" t="s">
        <v>59</v>
      </c>
      <c r="F49" s="15" t="s">
        <v>57</v>
      </c>
      <c r="G49" s="49">
        <v>228</v>
      </c>
      <c r="H49" s="53">
        <f t="shared" si="4"/>
        <v>182.39999999999998</v>
      </c>
      <c r="I49" s="69">
        <f t="shared" si="5"/>
        <v>1.6285714285714286</v>
      </c>
      <c r="J49" s="52">
        <f t="shared" si="6"/>
        <v>118.88571428571429</v>
      </c>
      <c r="K49" s="38" t="s">
        <v>61</v>
      </c>
      <c r="L49" s="19"/>
      <c r="N49" s="64">
        <f t="shared" si="3"/>
        <v>0</v>
      </c>
    </row>
    <row r="50" spans="1:14" ht="30.75" customHeight="1" x14ac:dyDescent="0.25">
      <c r="A50" s="106"/>
      <c r="B50" s="27" t="s">
        <v>62</v>
      </c>
      <c r="C50" s="21" t="s">
        <v>71</v>
      </c>
      <c r="D50" s="20" t="s">
        <v>21</v>
      </c>
      <c r="E50" s="21" t="s">
        <v>59</v>
      </c>
      <c r="F50" s="21" t="s">
        <v>17</v>
      </c>
      <c r="G50" s="48">
        <v>171</v>
      </c>
      <c r="H50" s="55">
        <f t="shared" si="4"/>
        <v>136.80000000000001</v>
      </c>
      <c r="I50" s="68">
        <f t="shared" ref="I50:I59" si="7">G50/$M$4</f>
        <v>1.2214285714285715</v>
      </c>
      <c r="J50" s="55">
        <f t="shared" si="6"/>
        <v>89.164285714285725</v>
      </c>
      <c r="K50" s="37" t="s">
        <v>61</v>
      </c>
      <c r="L50" s="29"/>
      <c r="N50" s="64">
        <f t="shared" si="3"/>
        <v>0</v>
      </c>
    </row>
    <row r="51" spans="1:14" ht="30.75" customHeight="1" x14ac:dyDescent="0.25">
      <c r="A51" s="99"/>
      <c r="B51" s="28" t="s">
        <v>62</v>
      </c>
      <c r="C51" s="15" t="s">
        <v>72</v>
      </c>
      <c r="D51" s="14" t="s">
        <v>21</v>
      </c>
      <c r="E51" s="15" t="s">
        <v>59</v>
      </c>
      <c r="F51" s="15" t="s">
        <v>57</v>
      </c>
      <c r="G51" s="49">
        <v>228</v>
      </c>
      <c r="H51" s="53">
        <f t="shared" si="4"/>
        <v>182.39999999999998</v>
      </c>
      <c r="I51" s="69">
        <f t="shared" si="7"/>
        <v>1.6285714285714286</v>
      </c>
      <c r="J51" s="52">
        <f t="shared" si="6"/>
        <v>118.88571428571429</v>
      </c>
      <c r="K51" s="38" t="s">
        <v>61</v>
      </c>
      <c r="L51" s="19"/>
      <c r="N51" s="64">
        <f t="shared" si="3"/>
        <v>0</v>
      </c>
    </row>
    <row r="52" spans="1:14" ht="30.75" customHeight="1" x14ac:dyDescent="0.25">
      <c r="A52" s="106"/>
      <c r="B52" s="27" t="s">
        <v>62</v>
      </c>
      <c r="C52" s="21" t="s">
        <v>69</v>
      </c>
      <c r="D52" s="20" t="s">
        <v>58</v>
      </c>
      <c r="E52" s="21" t="s">
        <v>59</v>
      </c>
      <c r="F52" s="21" t="s">
        <v>17</v>
      </c>
      <c r="G52" s="48">
        <v>171</v>
      </c>
      <c r="H52" s="55">
        <f t="shared" si="4"/>
        <v>136.80000000000001</v>
      </c>
      <c r="I52" s="68">
        <f t="shared" si="7"/>
        <v>1.2214285714285715</v>
      </c>
      <c r="J52" s="55">
        <f t="shared" si="6"/>
        <v>89.164285714285725</v>
      </c>
      <c r="K52" s="37" t="s">
        <v>61</v>
      </c>
      <c r="L52" s="29"/>
      <c r="N52" s="64">
        <f t="shared" si="3"/>
        <v>0</v>
      </c>
    </row>
    <row r="53" spans="1:14" ht="30.75" customHeight="1" x14ac:dyDescent="0.25">
      <c r="A53" s="99"/>
      <c r="B53" s="28" t="s">
        <v>62</v>
      </c>
      <c r="C53" s="15" t="s">
        <v>70</v>
      </c>
      <c r="D53" s="14" t="s">
        <v>58</v>
      </c>
      <c r="E53" s="15" t="s">
        <v>59</v>
      </c>
      <c r="F53" s="15" t="s">
        <v>57</v>
      </c>
      <c r="G53" s="49">
        <v>228</v>
      </c>
      <c r="H53" s="53">
        <f t="shared" si="4"/>
        <v>182.39999999999998</v>
      </c>
      <c r="I53" s="69">
        <f t="shared" si="7"/>
        <v>1.6285714285714286</v>
      </c>
      <c r="J53" s="52">
        <f t="shared" si="6"/>
        <v>118.88571428571429</v>
      </c>
      <c r="K53" s="38" t="s">
        <v>61</v>
      </c>
      <c r="L53" s="19"/>
      <c r="N53" s="64">
        <f t="shared" si="3"/>
        <v>0</v>
      </c>
    </row>
    <row r="54" spans="1:14" ht="30.75" customHeight="1" x14ac:dyDescent="0.25">
      <c r="A54" s="106"/>
      <c r="B54" s="27" t="s">
        <v>62</v>
      </c>
      <c r="C54" s="21" t="s">
        <v>67</v>
      </c>
      <c r="D54" s="20" t="s">
        <v>58</v>
      </c>
      <c r="E54" s="21" t="s">
        <v>59</v>
      </c>
      <c r="F54" s="21" t="s">
        <v>17</v>
      </c>
      <c r="G54" s="48">
        <v>171</v>
      </c>
      <c r="H54" s="55">
        <f t="shared" si="4"/>
        <v>136.80000000000001</v>
      </c>
      <c r="I54" s="68">
        <f t="shared" si="7"/>
        <v>1.2214285714285715</v>
      </c>
      <c r="J54" s="55">
        <f t="shared" si="6"/>
        <v>89.164285714285725</v>
      </c>
      <c r="K54" s="37" t="s">
        <v>61</v>
      </c>
      <c r="L54" s="29"/>
      <c r="N54" s="64">
        <f t="shared" si="3"/>
        <v>0</v>
      </c>
    </row>
    <row r="55" spans="1:14" ht="30.75" customHeight="1" x14ac:dyDescent="0.25">
      <c r="A55" s="107"/>
      <c r="B55" s="28" t="s">
        <v>62</v>
      </c>
      <c r="C55" s="15" t="s">
        <v>68</v>
      </c>
      <c r="D55" s="14" t="s">
        <v>58</v>
      </c>
      <c r="E55" s="15" t="s">
        <v>59</v>
      </c>
      <c r="F55" s="15" t="s">
        <v>57</v>
      </c>
      <c r="G55" s="49">
        <v>228</v>
      </c>
      <c r="H55" s="53">
        <f t="shared" si="4"/>
        <v>182.39999999999998</v>
      </c>
      <c r="I55" s="69">
        <f t="shared" si="7"/>
        <v>1.6285714285714286</v>
      </c>
      <c r="J55" s="52">
        <f t="shared" si="6"/>
        <v>118.88571428571429</v>
      </c>
      <c r="K55" s="38" t="s">
        <v>61</v>
      </c>
      <c r="L55" s="19"/>
      <c r="N55" s="64">
        <f t="shared" si="3"/>
        <v>0</v>
      </c>
    </row>
    <row r="56" spans="1:14" ht="30.75" customHeight="1" x14ac:dyDescent="0.25">
      <c r="A56" s="98"/>
      <c r="B56" s="27" t="s">
        <v>62</v>
      </c>
      <c r="C56" s="21" t="s">
        <v>65</v>
      </c>
      <c r="D56" s="105" t="s">
        <v>20</v>
      </c>
      <c r="E56" s="104" t="s">
        <v>59</v>
      </c>
      <c r="F56" s="21" t="s">
        <v>17</v>
      </c>
      <c r="G56" s="48">
        <v>171</v>
      </c>
      <c r="H56" s="55">
        <f t="shared" si="4"/>
        <v>136.80000000000001</v>
      </c>
      <c r="I56" s="68">
        <f t="shared" si="7"/>
        <v>1.2214285714285715</v>
      </c>
      <c r="J56" s="55">
        <f t="shared" si="6"/>
        <v>89.164285714285725</v>
      </c>
      <c r="K56" s="36" t="s">
        <v>61</v>
      </c>
      <c r="L56" s="29"/>
      <c r="N56" s="64">
        <f t="shared" si="3"/>
        <v>0</v>
      </c>
    </row>
    <row r="57" spans="1:14" ht="30.75" customHeight="1" x14ac:dyDescent="0.25">
      <c r="A57" s="99"/>
      <c r="B57" s="28" t="s">
        <v>62</v>
      </c>
      <c r="C57" s="15" t="s">
        <v>66</v>
      </c>
      <c r="D57" s="101"/>
      <c r="E57" s="103"/>
      <c r="F57" s="15" t="s">
        <v>57</v>
      </c>
      <c r="G57" s="49">
        <v>228</v>
      </c>
      <c r="H57" s="53">
        <f t="shared" si="4"/>
        <v>182.39999999999998</v>
      </c>
      <c r="I57" s="69">
        <f t="shared" si="7"/>
        <v>1.6285714285714286</v>
      </c>
      <c r="J57" s="52">
        <f t="shared" si="6"/>
        <v>118.88571428571429</v>
      </c>
      <c r="K57" s="38" t="s">
        <v>61</v>
      </c>
      <c r="L57" s="19"/>
      <c r="N57" s="64">
        <f t="shared" si="3"/>
        <v>0</v>
      </c>
    </row>
    <row r="58" spans="1:14" ht="30.75" customHeight="1" x14ac:dyDescent="0.25">
      <c r="A58" s="98"/>
      <c r="B58" s="27" t="s">
        <v>62</v>
      </c>
      <c r="C58" s="21" t="s">
        <v>63</v>
      </c>
      <c r="D58" s="100" t="s">
        <v>20</v>
      </c>
      <c r="E58" s="102" t="s">
        <v>59</v>
      </c>
      <c r="F58" s="21" t="s">
        <v>17</v>
      </c>
      <c r="G58" s="48">
        <v>171</v>
      </c>
      <c r="H58" s="55">
        <f t="shared" si="4"/>
        <v>136.80000000000001</v>
      </c>
      <c r="I58" s="68">
        <f t="shared" si="7"/>
        <v>1.2214285714285715</v>
      </c>
      <c r="J58" s="55">
        <f t="shared" si="6"/>
        <v>89.164285714285725</v>
      </c>
      <c r="K58" s="21" t="s">
        <v>61</v>
      </c>
      <c r="L58" s="29"/>
      <c r="N58" s="64">
        <f t="shared" si="3"/>
        <v>0</v>
      </c>
    </row>
    <row r="59" spans="1:14" ht="30.75" customHeight="1" x14ac:dyDescent="0.25">
      <c r="A59" s="99"/>
      <c r="B59" s="28" t="s">
        <v>62</v>
      </c>
      <c r="C59" s="15" t="s">
        <v>64</v>
      </c>
      <c r="D59" s="101"/>
      <c r="E59" s="103"/>
      <c r="F59" s="15" t="s">
        <v>57</v>
      </c>
      <c r="G59" s="49">
        <v>228</v>
      </c>
      <c r="H59" s="52">
        <f t="shared" si="4"/>
        <v>182.39999999999998</v>
      </c>
      <c r="I59" s="69">
        <f t="shared" si="7"/>
        <v>1.6285714285714286</v>
      </c>
      <c r="J59" s="52">
        <f t="shared" si="6"/>
        <v>118.88571428571429</v>
      </c>
      <c r="K59" s="15" t="s">
        <v>61</v>
      </c>
      <c r="L59" s="19"/>
      <c r="N59" s="64">
        <f t="shared" si="3"/>
        <v>0</v>
      </c>
    </row>
    <row r="60" spans="1:14" ht="12" customHeight="1" x14ac:dyDescent="0.25">
      <c r="A60" s="23"/>
      <c r="B60" s="24"/>
      <c r="C60" s="25"/>
      <c r="D60" s="26"/>
      <c r="E60" s="25"/>
      <c r="F60" s="25"/>
      <c r="G60" s="50"/>
      <c r="H60" s="25"/>
      <c r="I60" s="25"/>
      <c r="J60" s="25"/>
      <c r="K60" s="25"/>
      <c r="L60" s="15"/>
    </row>
    <row r="61" spans="1:14" ht="24" customHeight="1" x14ac:dyDescent="0.25">
      <c r="A61" s="88" t="s">
        <v>12</v>
      </c>
      <c r="B61" s="89"/>
      <c r="C61" s="89"/>
      <c r="D61" s="89"/>
      <c r="E61" s="89"/>
      <c r="F61" s="89"/>
      <c r="G61" s="89"/>
      <c r="H61" s="89"/>
      <c r="I61" s="89"/>
      <c r="J61" s="89"/>
      <c r="K61" s="90"/>
      <c r="L61" s="65">
        <f>SUM(N10:N59)</f>
        <v>0</v>
      </c>
    </row>
  </sheetData>
  <mergeCells count="22">
    <mergeCell ref="M8:Q8"/>
    <mergeCell ref="A61:K61"/>
    <mergeCell ref="A9:L9"/>
    <mergeCell ref="A46:L46"/>
    <mergeCell ref="A58:A59"/>
    <mergeCell ref="D58:D59"/>
    <mergeCell ref="E58:E59"/>
    <mergeCell ref="A56:A57"/>
    <mergeCell ref="E56:E57"/>
    <mergeCell ref="D56:D57"/>
    <mergeCell ref="A54:A55"/>
    <mergeCell ref="A52:A53"/>
    <mergeCell ref="A50:A51"/>
    <mergeCell ref="A48:A49"/>
    <mergeCell ref="K1:L3"/>
    <mergeCell ref="A5:C5"/>
    <mergeCell ref="D5:L5"/>
    <mergeCell ref="A6:C6"/>
    <mergeCell ref="D6:L6"/>
    <mergeCell ref="D1:G3"/>
    <mergeCell ref="A4:C4"/>
    <mergeCell ref="D4:L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2024-02-21T14:28:55Z</dcterms:modified>
</cp:coreProperties>
</file>