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81" i="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9"/>
  <c r="H38"/>
  <c r="H30"/>
  <c r="H31"/>
  <c r="H32"/>
  <c r="H33"/>
  <c r="H34"/>
  <c r="H35"/>
  <c r="H36"/>
  <c r="H29"/>
  <c r="H15"/>
  <c r="H16"/>
  <c r="H17"/>
  <c r="H18"/>
  <c r="H19"/>
  <c r="H20"/>
  <c r="H21"/>
  <c r="H22"/>
  <c r="H23"/>
  <c r="H24"/>
  <c r="H25"/>
  <c r="H26"/>
  <c r="H27"/>
  <c r="H14"/>
  <c r="L83" l="1"/>
  <c r="M3"/>
</calcChain>
</file>

<file path=xl/sharedStrings.xml><?xml version="1.0" encoding="utf-8"?>
<sst xmlns="http://schemas.openxmlformats.org/spreadsheetml/2006/main" count="277" uniqueCount="102">
  <si>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</si>
  <si>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</si>
  <si>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</si>
  <si>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</si>
  <si>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</si>
  <si>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</si>
  <si>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</si>
  <si>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</si>
  <si>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</si>
  <si>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</si>
  <si>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</si>
  <si>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</si>
  <si>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</si>
  <si>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</si>
  <si>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</si>
  <si>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</si>
  <si>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</si>
  <si>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_</t>
  </si>
  <si>
    <t>Стенд с синелью</t>
  </si>
  <si>
    <t>Кремовый</t>
  </si>
  <si>
    <t>Светлая бирюза</t>
  </si>
  <si>
    <t>Голубой</t>
  </si>
  <si>
    <t>Розовый</t>
  </si>
  <si>
    <t>Брусника</t>
  </si>
  <si>
    <t>Мята</t>
  </si>
  <si>
    <t>Песочный</t>
  </si>
  <si>
    <t>Серый</t>
  </si>
  <si>
    <t>Желтый</t>
  </si>
  <si>
    <t>Пудра</t>
  </si>
  <si>
    <t>Лазурный</t>
  </si>
  <si>
    <t>Хаки</t>
  </si>
  <si>
    <t>Абрикос</t>
  </si>
  <si>
    <t>Коричневый</t>
  </si>
  <si>
    <t>светлый абрикос</t>
  </si>
  <si>
    <t>брусника</t>
  </si>
  <si>
    <t>сирень</t>
  </si>
  <si>
    <t>синий</t>
  </si>
  <si>
    <t>пьяная вишня</t>
  </si>
  <si>
    <t>джинсовый</t>
  </si>
  <si>
    <t>белый</t>
  </si>
  <si>
    <t>меланж розовый</t>
  </si>
  <si>
    <t>842</t>
  </si>
  <si>
    <t>Черный</t>
  </si>
  <si>
    <t>5 м</t>
  </si>
  <si>
    <t>843</t>
  </si>
  <si>
    <t>Светло бежевый</t>
  </si>
  <si>
    <t>844</t>
  </si>
  <si>
    <t>845</t>
  </si>
  <si>
    <t>846</t>
  </si>
  <si>
    <t>Красный</t>
  </si>
  <si>
    <t>848</t>
  </si>
  <si>
    <t>Темно синий</t>
  </si>
  <si>
    <t>849</t>
  </si>
  <si>
    <t>Ириска</t>
  </si>
  <si>
    <t>851</t>
  </si>
  <si>
    <t>Светло голубой</t>
  </si>
  <si>
    <t>852</t>
  </si>
  <si>
    <t>857</t>
  </si>
  <si>
    <t>Синий</t>
  </si>
  <si>
    <t>859</t>
  </si>
  <si>
    <t>Сирень</t>
  </si>
  <si>
    <t>860</t>
  </si>
  <si>
    <t>Малиновый</t>
  </si>
  <si>
    <t>861</t>
  </si>
  <si>
    <t>Салат</t>
  </si>
  <si>
    <t>864</t>
  </si>
  <si>
    <t>Бирюза</t>
  </si>
  <si>
    <t>Ø 5 мм</t>
  </si>
  <si>
    <t>Ø 4 мм</t>
  </si>
  <si>
    <t>Скидки от суммы заказа</t>
  </si>
  <si>
    <t>от 5000 до 8000 руб.</t>
  </si>
  <si>
    <t>от 8000 руб.</t>
  </si>
  <si>
    <t>от 20000 руб.</t>
  </si>
  <si>
    <t>от 30000 руб.</t>
  </si>
  <si>
    <t xml:space="preserve"> от 40000 руб.</t>
  </si>
  <si>
    <t>10%</t>
  </si>
  <si>
    <t>12%</t>
  </si>
  <si>
    <t>15%</t>
  </si>
  <si>
    <t>индивидуально</t>
  </si>
  <si>
    <t>Dolce (микрополиэстер 100%)</t>
  </si>
  <si>
    <r>
      <t xml:space="preserve">Синель, Турция </t>
    </r>
    <r>
      <rPr>
        <sz val="12"/>
        <color indexed="8"/>
        <rFont val="Arial"/>
        <family val="2"/>
        <charset val="204"/>
      </rPr>
      <t>(микрополиэстер, полиэстер 100%)</t>
    </r>
  </si>
  <si>
    <t>Dolphin Baby Colors (полиэстер 100%)</t>
  </si>
  <si>
    <t xml:space="preserve">Синель Velour (микрополиэстер 100%) </t>
  </si>
  <si>
    <t>170 м</t>
  </si>
  <si>
    <t>840</t>
  </si>
  <si>
    <t>869</t>
  </si>
  <si>
    <t>Белый</t>
  </si>
  <si>
    <t>841</t>
  </si>
  <si>
    <t>Молоко</t>
  </si>
  <si>
    <t>855</t>
  </si>
  <si>
    <t>Тёмно-фиолетовый</t>
  </si>
  <si>
    <t>856</t>
  </si>
  <si>
    <t>Тёмно-зелёный</t>
  </si>
  <si>
    <t>862</t>
  </si>
  <si>
    <t>Тёмно-розовый</t>
  </si>
  <si>
    <t>863</t>
  </si>
  <si>
    <t>Персик</t>
  </si>
  <si>
    <t>868</t>
  </si>
  <si>
    <t>Роза</t>
  </si>
  <si>
    <t>Цена по акции до 30.04.2022</t>
  </si>
  <si>
    <t>Старая цена, руб</t>
  </si>
  <si>
    <t>Цена, $</t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</si>
</sst>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3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7" tint="-0.499984740745262"/>
      <name val="Calibri"/>
      <family val="2"/>
      <charset val="204"/>
      <scheme val="minor"/>
    </font>
    <font>
      <sz val="11"/>
      <color theme="7" tint="-0.499984740745262"/>
      <name val="Arial"/>
      <family val="2"/>
      <charset val="204"/>
    </font>
    <font>
      <b/>
      <sz val="12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trike/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99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165" fontId="13" fillId="3" borderId="8" xfId="0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19" fillId="0" borderId="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23" fillId="0" borderId="2" xfId="0" applyFont="1" applyBorder="1"/>
    <xf numFmtId="0" fontId="1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/>
    </xf>
    <xf numFmtId="4" fontId="31" fillId="0" borderId="5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0" fontId="8" fillId="8" borderId="6" xfId="1" applyFont="1" applyFill="1" applyBorder="1" applyAlignment="1">
      <alignment horizontal="center" vertical="center"/>
    </xf>
    <xf numFmtId="0" fontId="8" fillId="8" borderId="6" xfId="1" applyFont="1" applyFill="1" applyBorder="1" applyAlignment="1">
      <alignment horizontal="center" vertical="center" wrapText="1"/>
    </xf>
    <xf numFmtId="49" fontId="8" fillId="8" borderId="6" xfId="1" applyNumberFormat="1" applyFont="1" applyFill="1" applyBorder="1" applyAlignment="1">
      <alignment horizontal="center" vertical="center"/>
    </xf>
    <xf numFmtId="164" fontId="8" fillId="8" borderId="6" xfId="1" applyNumberFormat="1" applyFont="1" applyFill="1" applyBorder="1" applyAlignment="1">
      <alignment horizontal="center" vertical="center"/>
    </xf>
    <xf numFmtId="164" fontId="29" fillId="8" borderId="6" xfId="1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 applyProtection="1">
      <alignment horizontal="center" vertical="center"/>
      <protection locked="0"/>
    </xf>
    <xf numFmtId="49" fontId="28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/>
    <xf numFmtId="164" fontId="9" fillId="4" borderId="6" xfId="1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0" fontId="22" fillId="5" borderId="2" xfId="1" applyFont="1" applyFill="1" applyBorder="1" applyAlignment="1">
      <alignment horizontal="center" vertical="center"/>
    </xf>
    <xf numFmtId="0" fontId="22" fillId="5" borderId="8" xfId="1" applyFont="1" applyFill="1" applyBorder="1" applyAlignment="1">
      <alignment horizontal="center" vertical="center"/>
    </xf>
    <xf numFmtId="0" fontId="21" fillId="5" borderId="2" xfId="1" applyFont="1" applyFill="1" applyBorder="1" applyAlignment="1">
      <alignment horizontal="center" vertical="center"/>
    </xf>
    <xf numFmtId="0" fontId="21" fillId="5" borderId="8" xfId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6" borderId="13" xfId="1" applyFont="1" applyFill="1" applyBorder="1" applyAlignment="1">
      <alignment horizontal="center" vertical="center"/>
    </xf>
    <xf numFmtId="0" fontId="25" fillId="7" borderId="13" xfId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 applyProtection="1">
      <alignment horizontal="center" vertical="center"/>
      <protection locked="0"/>
    </xf>
    <xf numFmtId="49" fontId="26" fillId="7" borderId="13" xfId="0" applyNumberFormat="1" applyFont="1" applyFill="1" applyBorder="1" applyAlignment="1" applyProtection="1">
      <alignment horizontal="center" vertical="center"/>
      <protection locked="0"/>
    </xf>
    <xf numFmtId="9" fontId="27" fillId="7" borderId="13" xfId="1" applyNumberFormat="1" applyFont="1" applyFill="1" applyBorder="1" applyAlignment="1">
      <alignment horizontal="center" vertical="center"/>
    </xf>
    <xf numFmtId="49" fontId="28" fillId="7" borderId="13" xfId="0" applyNumberFormat="1" applyFont="1" applyFill="1" applyBorder="1" applyAlignment="1" applyProtection="1">
      <alignment horizontal="center" vertical="center"/>
      <protection locked="0"/>
    </xf>
    <xf numFmtId="49" fontId="28" fillId="7" borderId="13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1238250</xdr:colOff>
      <xdr:row>13</xdr:row>
      <xdr:rowOff>1257300</xdr:rowOff>
    </xdr:to>
    <xdr:pic>
      <xdr:nvPicPr>
        <xdr:cNvPr id="39" name="Рисунок 38" descr="745_dolc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581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1238250</xdr:colOff>
      <xdr:row>14</xdr:row>
      <xdr:rowOff>1257300</xdr:rowOff>
    </xdr:to>
    <xdr:pic>
      <xdr:nvPicPr>
        <xdr:cNvPr id="40" name="Рисунок 39" descr="746_dolc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848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1238250</xdr:colOff>
      <xdr:row>15</xdr:row>
      <xdr:rowOff>1257300</xdr:rowOff>
    </xdr:to>
    <xdr:pic>
      <xdr:nvPicPr>
        <xdr:cNvPr id="41" name="Рисунок 40" descr="749_dolce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5114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1238250</xdr:colOff>
      <xdr:row>16</xdr:row>
      <xdr:rowOff>1257300</xdr:rowOff>
    </xdr:to>
    <xdr:pic>
      <xdr:nvPicPr>
        <xdr:cNvPr id="42" name="Рисунок 41" descr="750_dolce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6381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1238250</xdr:colOff>
      <xdr:row>17</xdr:row>
      <xdr:rowOff>1257300</xdr:rowOff>
    </xdr:to>
    <xdr:pic>
      <xdr:nvPicPr>
        <xdr:cNvPr id="43" name="Рисунок 42" descr="751_dolce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7648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1238250</xdr:colOff>
      <xdr:row>18</xdr:row>
      <xdr:rowOff>1257300</xdr:rowOff>
    </xdr:to>
    <xdr:pic>
      <xdr:nvPicPr>
        <xdr:cNvPr id="44" name="Рисунок 43" descr="753_dolce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89154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1238250</xdr:colOff>
      <xdr:row>19</xdr:row>
      <xdr:rowOff>1257300</xdr:rowOff>
    </xdr:to>
    <xdr:pic>
      <xdr:nvPicPr>
        <xdr:cNvPr id="45" name="Рисунок 44" descr="754_dolce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10182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1238250</xdr:colOff>
      <xdr:row>20</xdr:row>
      <xdr:rowOff>1257300</xdr:rowOff>
    </xdr:to>
    <xdr:pic>
      <xdr:nvPicPr>
        <xdr:cNvPr id="46" name="Рисунок 45" descr="760_dolce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1449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1238250</xdr:colOff>
      <xdr:row>21</xdr:row>
      <xdr:rowOff>1257300</xdr:rowOff>
    </xdr:to>
    <xdr:pic>
      <xdr:nvPicPr>
        <xdr:cNvPr id="47" name="Рисунок 46" descr="761_dolce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2715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1238250</xdr:colOff>
      <xdr:row>22</xdr:row>
      <xdr:rowOff>1257300</xdr:rowOff>
    </xdr:to>
    <xdr:pic>
      <xdr:nvPicPr>
        <xdr:cNvPr id="48" name="Рисунок 47" descr="764_dolce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39827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1238250</xdr:colOff>
      <xdr:row>23</xdr:row>
      <xdr:rowOff>1257300</xdr:rowOff>
    </xdr:to>
    <xdr:pic>
      <xdr:nvPicPr>
        <xdr:cNvPr id="49" name="Рисунок 48" descr="770_dolce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5249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0</xdr:col>
      <xdr:colOff>1238250</xdr:colOff>
      <xdr:row>24</xdr:row>
      <xdr:rowOff>1257300</xdr:rowOff>
    </xdr:to>
    <xdr:pic>
      <xdr:nvPicPr>
        <xdr:cNvPr id="50" name="Рисунок 49" descr="772_dolce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6516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1238250</xdr:colOff>
      <xdr:row>25</xdr:row>
      <xdr:rowOff>1257300</xdr:rowOff>
    </xdr:to>
    <xdr:pic>
      <xdr:nvPicPr>
        <xdr:cNvPr id="51" name="Рисунок 50" descr="773_dolce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7783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1238250</xdr:colOff>
      <xdr:row>26</xdr:row>
      <xdr:rowOff>1257300</xdr:rowOff>
    </xdr:to>
    <xdr:pic>
      <xdr:nvPicPr>
        <xdr:cNvPr id="52" name="Рисунок 51" descr="775_dolce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9050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1238250</xdr:colOff>
      <xdr:row>28</xdr:row>
      <xdr:rowOff>1257300</xdr:rowOff>
    </xdr:to>
    <xdr:pic>
      <xdr:nvPicPr>
        <xdr:cNvPr id="53" name="Рисунок 52" descr="dolphin-80301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206787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1238250</xdr:colOff>
      <xdr:row>29</xdr:row>
      <xdr:rowOff>1257300</xdr:rowOff>
    </xdr:to>
    <xdr:pic>
      <xdr:nvPicPr>
        <xdr:cNvPr id="54" name="Рисунок 53" descr="dolphin-80305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219456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1238250</xdr:colOff>
      <xdr:row>30</xdr:row>
      <xdr:rowOff>1257300</xdr:rowOff>
    </xdr:to>
    <xdr:pic>
      <xdr:nvPicPr>
        <xdr:cNvPr id="55" name="Рисунок 54" descr="dolphin-80321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232124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0</xdr:col>
      <xdr:colOff>1238250</xdr:colOff>
      <xdr:row>31</xdr:row>
      <xdr:rowOff>1257300</xdr:rowOff>
    </xdr:to>
    <xdr:pic>
      <xdr:nvPicPr>
        <xdr:cNvPr id="56" name="Рисунок 55" descr="dolphin-80322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24479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0</xdr:col>
      <xdr:colOff>1238250</xdr:colOff>
      <xdr:row>32</xdr:row>
      <xdr:rowOff>1257300</xdr:rowOff>
    </xdr:to>
    <xdr:pic>
      <xdr:nvPicPr>
        <xdr:cNvPr id="57" name="Рисунок 56" descr="dolphin-80333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257460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1238250</xdr:colOff>
      <xdr:row>33</xdr:row>
      <xdr:rowOff>1257300</xdr:rowOff>
    </xdr:to>
    <xdr:pic>
      <xdr:nvPicPr>
        <xdr:cNvPr id="58" name="Рисунок 57" descr="dolphin-80338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270129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1238250</xdr:colOff>
      <xdr:row>34</xdr:row>
      <xdr:rowOff>1257300</xdr:rowOff>
    </xdr:to>
    <xdr:pic>
      <xdr:nvPicPr>
        <xdr:cNvPr id="59" name="Рисунок 58" descr="dolphin-80341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282797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1238250</xdr:colOff>
      <xdr:row>35</xdr:row>
      <xdr:rowOff>1257300</xdr:rowOff>
    </xdr:to>
    <xdr:pic>
      <xdr:nvPicPr>
        <xdr:cNvPr id="60" name="Рисунок 59" descr="dolphin-80414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29546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596178</xdr:rowOff>
    </xdr:from>
    <xdr:to>
      <xdr:col>0</xdr:col>
      <xdr:colOff>1238250</xdr:colOff>
      <xdr:row>77</xdr:row>
      <xdr:rowOff>7793</xdr:rowOff>
    </xdr:to>
    <xdr:pic>
      <xdr:nvPicPr>
        <xdr:cNvPr id="71" name="Рисунок 70" descr="864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48106878"/>
          <a:ext cx="1238250" cy="1240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596178</xdr:rowOff>
    </xdr:from>
    <xdr:to>
      <xdr:col>0</xdr:col>
      <xdr:colOff>1238250</xdr:colOff>
      <xdr:row>45</xdr:row>
      <xdr:rowOff>7794</xdr:rowOff>
    </xdr:to>
    <xdr:pic>
      <xdr:nvPicPr>
        <xdr:cNvPr id="74" name="Рисунок 73" descr="843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33133578"/>
          <a:ext cx="1238250" cy="1240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0</xdr:col>
      <xdr:colOff>1238250</xdr:colOff>
      <xdr:row>43</xdr:row>
      <xdr:rowOff>9525</xdr:rowOff>
    </xdr:to>
    <xdr:pic>
      <xdr:nvPicPr>
        <xdr:cNvPr id="75" name="Рисунок 74" descr="84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32756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19050</xdr:rowOff>
    </xdr:from>
    <xdr:to>
      <xdr:col>0</xdr:col>
      <xdr:colOff>1238250</xdr:colOff>
      <xdr:row>47</xdr:row>
      <xdr:rowOff>9525</xdr:rowOff>
    </xdr:to>
    <xdr:pic>
      <xdr:nvPicPr>
        <xdr:cNvPr id="76" name="Рисунок 75" descr="844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356330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1238250</xdr:colOff>
      <xdr:row>48</xdr:row>
      <xdr:rowOff>600075</xdr:rowOff>
    </xdr:to>
    <xdr:pic>
      <xdr:nvPicPr>
        <xdr:cNvPr id="77" name="Рисунок 76" descr="845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36861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1238250</xdr:colOff>
      <xdr:row>50</xdr:row>
      <xdr:rowOff>600075</xdr:rowOff>
    </xdr:to>
    <xdr:pic>
      <xdr:nvPicPr>
        <xdr:cNvPr id="78" name="Рисунок 77" descr="846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38109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1238250</xdr:colOff>
      <xdr:row>52</xdr:row>
      <xdr:rowOff>600075</xdr:rowOff>
    </xdr:to>
    <xdr:pic>
      <xdr:nvPicPr>
        <xdr:cNvPr id="79" name="Рисунок 78" descr="848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39357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0</xdr:col>
      <xdr:colOff>1238250</xdr:colOff>
      <xdr:row>55</xdr:row>
      <xdr:rowOff>0</xdr:rowOff>
    </xdr:to>
    <xdr:pic>
      <xdr:nvPicPr>
        <xdr:cNvPr id="80" name="Рисунок 79" descr="849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406146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1238250</xdr:colOff>
      <xdr:row>56</xdr:row>
      <xdr:rowOff>600075</xdr:rowOff>
    </xdr:to>
    <xdr:pic>
      <xdr:nvPicPr>
        <xdr:cNvPr id="81" name="Рисунок 80" descr="851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418528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19050</xdr:rowOff>
    </xdr:from>
    <xdr:to>
      <xdr:col>0</xdr:col>
      <xdr:colOff>1238250</xdr:colOff>
      <xdr:row>59</xdr:row>
      <xdr:rowOff>9525</xdr:rowOff>
    </xdr:to>
    <xdr:pic>
      <xdr:nvPicPr>
        <xdr:cNvPr id="82" name="Рисунок 81" descr="852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43119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19050</xdr:rowOff>
    </xdr:from>
    <xdr:to>
      <xdr:col>0</xdr:col>
      <xdr:colOff>1238250</xdr:colOff>
      <xdr:row>65</xdr:row>
      <xdr:rowOff>9525</xdr:rowOff>
    </xdr:to>
    <xdr:pic>
      <xdr:nvPicPr>
        <xdr:cNvPr id="83" name="Рисунок 82" descr="857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44367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24678</xdr:rowOff>
    </xdr:from>
    <xdr:to>
      <xdr:col>0</xdr:col>
      <xdr:colOff>1238250</xdr:colOff>
      <xdr:row>67</xdr:row>
      <xdr:rowOff>15153</xdr:rowOff>
    </xdr:to>
    <xdr:pic>
      <xdr:nvPicPr>
        <xdr:cNvPr id="84" name="Рисунок 83" descr="859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4562085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5628</xdr:rowOff>
    </xdr:from>
    <xdr:to>
      <xdr:col>0</xdr:col>
      <xdr:colOff>1238250</xdr:colOff>
      <xdr:row>68</xdr:row>
      <xdr:rowOff>607868</xdr:rowOff>
    </xdr:to>
    <xdr:pic>
      <xdr:nvPicPr>
        <xdr:cNvPr id="85" name="Рисунок 84" descr="860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46849578"/>
          <a:ext cx="1238250" cy="1240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9525</xdr:rowOff>
    </xdr:from>
    <xdr:to>
      <xdr:col>0</xdr:col>
      <xdr:colOff>1224000</xdr:colOff>
      <xdr:row>80</xdr:row>
      <xdr:rowOff>595350</xdr:rowOff>
    </xdr:to>
    <xdr:pic>
      <xdr:nvPicPr>
        <xdr:cNvPr id="87" name="Рисунок 86" descr="869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49377600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0</xdr:col>
      <xdr:colOff>1224000</xdr:colOff>
      <xdr:row>38</xdr:row>
      <xdr:rowOff>595350</xdr:rowOff>
    </xdr:to>
    <xdr:pic>
      <xdr:nvPicPr>
        <xdr:cNvPr id="90" name="Рисунок 89" descr="840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32746950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1224000</xdr:colOff>
      <xdr:row>40</xdr:row>
      <xdr:rowOff>595350</xdr:rowOff>
    </xdr:to>
    <xdr:pic>
      <xdr:nvPicPr>
        <xdr:cNvPr id="91" name="Рисунок 90" descr="841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33156525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19050</xdr:rowOff>
    </xdr:from>
    <xdr:to>
      <xdr:col>0</xdr:col>
      <xdr:colOff>1224000</xdr:colOff>
      <xdr:row>60</xdr:row>
      <xdr:rowOff>604875</xdr:rowOff>
    </xdr:to>
    <xdr:pic>
      <xdr:nvPicPr>
        <xdr:cNvPr id="94" name="Рисунок 93" descr="855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46863000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19050</xdr:rowOff>
    </xdr:from>
    <xdr:to>
      <xdr:col>0</xdr:col>
      <xdr:colOff>1224000</xdr:colOff>
      <xdr:row>62</xdr:row>
      <xdr:rowOff>604875</xdr:rowOff>
    </xdr:to>
    <xdr:pic>
      <xdr:nvPicPr>
        <xdr:cNvPr id="95" name="Рисунок 94" descr="856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46891575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1238250</xdr:colOff>
      <xdr:row>70</xdr:row>
      <xdr:rowOff>600075</xdr:rowOff>
    </xdr:to>
    <xdr:pic>
      <xdr:nvPicPr>
        <xdr:cNvPr id="96" name="Рисунок 95" descr="861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53082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1224000</xdr:colOff>
      <xdr:row>72</xdr:row>
      <xdr:rowOff>585825</xdr:rowOff>
    </xdr:to>
    <xdr:pic>
      <xdr:nvPicPr>
        <xdr:cNvPr id="98" name="Рисунок 97" descr="862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54330600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1224000</xdr:colOff>
      <xdr:row>74</xdr:row>
      <xdr:rowOff>585825</xdr:rowOff>
    </xdr:to>
    <xdr:pic>
      <xdr:nvPicPr>
        <xdr:cNvPr id="99" name="Рисунок 98" descr="863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54359175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19050</xdr:rowOff>
    </xdr:from>
    <xdr:to>
      <xdr:col>0</xdr:col>
      <xdr:colOff>1224000</xdr:colOff>
      <xdr:row>78</xdr:row>
      <xdr:rowOff>604875</xdr:rowOff>
    </xdr:to>
    <xdr:pic>
      <xdr:nvPicPr>
        <xdr:cNvPr id="101" name="Рисунок 100" descr="868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56873775"/>
          <a:ext cx="1224000" cy="12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topLeftCell="B1" workbookViewId="0">
      <selection activeCell="M5" sqref="M5"/>
    </sheetView>
  </sheetViews>
  <sheetFormatPr defaultRowHeight="15"/>
  <cols>
    <col min="1" max="1" width="18.7109375" customWidth="1"/>
    <col min="2" max="2" width="8.42578125" customWidth="1"/>
    <col min="3" max="3" width="22.140625" customWidth="1"/>
    <col min="4" max="6" width="17.140625" customWidth="1"/>
    <col min="7" max="8" width="21" hidden="1" customWidth="1"/>
    <col min="9" max="9" width="21" customWidth="1"/>
    <col min="10" max="10" width="21" hidden="1" customWidth="1"/>
    <col min="11" max="11" width="14.85546875" customWidth="1"/>
    <col min="12" max="12" width="18.85546875" customWidth="1"/>
    <col min="13" max="13" width="29.42578125" customWidth="1"/>
    <col min="14" max="14" width="13.7109375" hidden="1" customWidth="1"/>
    <col min="15" max="15" width="29.42578125" customWidth="1"/>
    <col min="17" max="17" width="6.7109375" customWidth="1"/>
  </cols>
  <sheetData>
    <row r="1" spans="1:17" ht="26.25" customHeight="1">
      <c r="A1" s="2" t="s">
        <v>0</v>
      </c>
      <c r="B1" s="2"/>
      <c r="C1" s="3"/>
      <c r="D1" s="66" t="s">
        <v>16</v>
      </c>
      <c r="E1" s="66"/>
      <c r="F1" s="66"/>
      <c r="G1" s="66"/>
      <c r="H1" s="23"/>
      <c r="I1" s="38"/>
      <c r="J1" s="38"/>
      <c r="K1" s="72" t="s">
        <v>15</v>
      </c>
      <c r="L1" s="73"/>
      <c r="M1" s="6"/>
    </row>
    <row r="2" spans="1:17" ht="26.25" customHeight="1">
      <c r="A2" s="2"/>
      <c r="B2" s="2"/>
      <c r="C2" s="4"/>
      <c r="D2" s="67"/>
      <c r="E2" s="67"/>
      <c r="F2" s="67"/>
      <c r="G2" s="67"/>
      <c r="H2" s="24"/>
      <c r="I2" s="39"/>
      <c r="J2" s="39"/>
      <c r="K2" s="74"/>
      <c r="L2" s="75"/>
      <c r="M2" s="9" t="s">
        <v>12</v>
      </c>
    </row>
    <row r="3" spans="1:17" ht="26.25" customHeight="1">
      <c r="A3" s="2"/>
      <c r="B3" s="2"/>
      <c r="C3" s="5"/>
      <c r="D3" s="68"/>
      <c r="E3" s="68"/>
      <c r="F3" s="68"/>
      <c r="G3" s="68"/>
      <c r="H3" s="25"/>
      <c r="I3" s="40"/>
      <c r="J3" s="40"/>
      <c r="K3" s="76"/>
      <c r="L3" s="77"/>
      <c r="M3" s="10">
        <f>SUM(N:N)</f>
        <v>0</v>
      </c>
    </row>
    <row r="4" spans="1:17" ht="18" customHeight="1">
      <c r="A4" s="69" t="s">
        <v>8</v>
      </c>
      <c r="B4" s="69"/>
      <c r="C4" s="69"/>
      <c r="D4" s="70" t="s">
        <v>80</v>
      </c>
      <c r="E4" s="71"/>
      <c r="F4" s="71"/>
      <c r="G4" s="71"/>
      <c r="H4" s="71"/>
      <c r="I4" s="71"/>
      <c r="J4" s="71"/>
      <c r="K4" s="71"/>
      <c r="L4" s="71"/>
      <c r="M4" s="56">
        <v>140</v>
      </c>
    </row>
    <row r="5" spans="1:17" ht="18" customHeight="1">
      <c r="A5" s="78" t="s">
        <v>9</v>
      </c>
      <c r="B5" s="78"/>
      <c r="C5" s="78"/>
      <c r="D5" s="61"/>
      <c r="E5" s="62"/>
      <c r="F5" s="62"/>
      <c r="G5" s="62"/>
      <c r="H5" s="62"/>
      <c r="I5" s="62"/>
      <c r="J5" s="62"/>
      <c r="K5" s="62"/>
      <c r="L5" s="62"/>
      <c r="M5" s="56">
        <v>73</v>
      </c>
    </row>
    <row r="6" spans="1:17" ht="18" customHeight="1">
      <c r="A6" s="60" t="s">
        <v>10</v>
      </c>
      <c r="B6" s="60"/>
      <c r="C6" s="60"/>
      <c r="D6" s="61"/>
      <c r="E6" s="62"/>
      <c r="F6" s="62"/>
      <c r="G6" s="62"/>
      <c r="H6" s="62"/>
      <c r="I6" s="62"/>
      <c r="J6" s="62"/>
      <c r="K6" s="62"/>
      <c r="L6" s="62"/>
      <c r="M6" s="1"/>
    </row>
    <row r="7" spans="1:17" ht="6" customHeight="1">
      <c r="A7" s="20"/>
      <c r="B7" s="20"/>
      <c r="C7" s="20"/>
      <c r="D7" s="21"/>
      <c r="E7" s="21"/>
      <c r="F7" s="21"/>
      <c r="G7" s="21"/>
      <c r="H7" s="21"/>
      <c r="I7" s="21"/>
      <c r="J7" s="21"/>
      <c r="K7" s="21"/>
      <c r="L7" s="22"/>
    </row>
    <row r="8" spans="1:17" ht="18" customHeight="1">
      <c r="A8" s="20"/>
      <c r="B8" s="20"/>
      <c r="C8" s="91" t="s">
        <v>69</v>
      </c>
      <c r="D8" s="91"/>
      <c r="E8" s="91"/>
      <c r="F8" s="91"/>
      <c r="G8" s="91"/>
      <c r="H8" s="91"/>
      <c r="I8" s="91"/>
      <c r="J8" s="53"/>
      <c r="K8" s="21"/>
      <c r="L8" s="22"/>
    </row>
    <row r="9" spans="1:17" ht="18" customHeight="1">
      <c r="A9" s="20"/>
      <c r="B9" s="20"/>
      <c r="C9" s="92" t="s">
        <v>70</v>
      </c>
      <c r="D9" s="93" t="s">
        <v>71</v>
      </c>
      <c r="E9" s="93" t="s">
        <v>72</v>
      </c>
      <c r="F9" s="93" t="s">
        <v>73</v>
      </c>
      <c r="G9" s="94" t="s">
        <v>74</v>
      </c>
      <c r="H9" s="94"/>
      <c r="I9" s="94"/>
      <c r="J9" s="54"/>
      <c r="K9" s="21"/>
      <c r="L9" s="22"/>
    </row>
    <row r="10" spans="1:17" ht="18" customHeight="1">
      <c r="A10" s="20"/>
      <c r="B10" s="20"/>
      <c r="C10" s="95">
        <v>7.0000000000000007E-2</v>
      </c>
      <c r="D10" s="96" t="s">
        <v>75</v>
      </c>
      <c r="E10" s="96" t="s">
        <v>76</v>
      </c>
      <c r="F10" s="96" t="s">
        <v>77</v>
      </c>
      <c r="G10" s="97" t="s">
        <v>78</v>
      </c>
      <c r="H10" s="97"/>
      <c r="I10" s="97"/>
      <c r="J10" s="55"/>
      <c r="K10" s="21"/>
      <c r="L10" s="22"/>
    </row>
    <row r="11" spans="1:17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7" ht="36" customHeight="1">
      <c r="A12" s="44" t="s">
        <v>1</v>
      </c>
      <c r="B12" s="45" t="s">
        <v>14</v>
      </c>
      <c r="C12" s="46" t="s">
        <v>2</v>
      </c>
      <c r="D12" s="44" t="s">
        <v>13</v>
      </c>
      <c r="E12" s="44" t="s">
        <v>3</v>
      </c>
      <c r="F12" s="44" t="s">
        <v>4</v>
      </c>
      <c r="G12" s="47" t="s">
        <v>100</v>
      </c>
      <c r="H12" s="48" t="s">
        <v>99</v>
      </c>
      <c r="I12" s="47" t="s">
        <v>101</v>
      </c>
      <c r="J12" s="47" t="s">
        <v>5</v>
      </c>
      <c r="K12" s="44" t="s">
        <v>6</v>
      </c>
      <c r="L12" s="57" t="s">
        <v>7</v>
      </c>
      <c r="M12" s="12" t="s">
        <v>18</v>
      </c>
      <c r="N12" s="13"/>
      <c r="O12" s="13"/>
      <c r="P12" s="13"/>
      <c r="Q12" s="13"/>
    </row>
    <row r="13" spans="1:17" ht="28.5" customHeight="1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12"/>
      <c r="N13" s="13"/>
      <c r="O13" s="13"/>
      <c r="P13" s="13"/>
      <c r="Q13" s="13"/>
    </row>
    <row r="14" spans="1:17" ht="99.75" customHeight="1">
      <c r="A14" s="17"/>
      <c r="B14" s="14" t="s">
        <v>17</v>
      </c>
      <c r="C14" s="15">
        <v>745</v>
      </c>
      <c r="D14" s="18" t="s">
        <v>19</v>
      </c>
      <c r="E14" s="15" t="s">
        <v>67</v>
      </c>
      <c r="F14" s="15" t="s">
        <v>43</v>
      </c>
      <c r="G14" s="41">
        <v>133</v>
      </c>
      <c r="H14" s="49">
        <f>G14/100*80</f>
        <v>106.4</v>
      </c>
      <c r="I14" s="49">
        <f>G14/$M$4</f>
        <v>0.95</v>
      </c>
      <c r="J14" s="49">
        <f>I14*$M$5</f>
        <v>69.349999999999994</v>
      </c>
      <c r="K14" s="15"/>
      <c r="L14" s="16"/>
      <c r="M14" s="1"/>
      <c r="N14" s="98">
        <f>I14*L14</f>
        <v>0</v>
      </c>
    </row>
    <row r="15" spans="1:17" ht="99.75" customHeight="1">
      <c r="A15" s="17"/>
      <c r="B15" s="14" t="s">
        <v>17</v>
      </c>
      <c r="C15" s="15">
        <v>746</v>
      </c>
      <c r="D15" s="18" t="s">
        <v>20</v>
      </c>
      <c r="E15" s="15" t="s">
        <v>67</v>
      </c>
      <c r="F15" s="15" t="s">
        <v>43</v>
      </c>
      <c r="G15" s="41">
        <v>133</v>
      </c>
      <c r="H15" s="49">
        <f t="shared" ref="H15:H27" si="0">G15/100*80</f>
        <v>106.4</v>
      </c>
      <c r="I15" s="49">
        <f t="shared" ref="I15:I27" si="1">G15/$M$4</f>
        <v>0.95</v>
      </c>
      <c r="J15" s="49">
        <f t="shared" ref="J15:J27" si="2">I15*$M$5</f>
        <v>69.349999999999994</v>
      </c>
      <c r="K15" s="15"/>
      <c r="L15" s="16"/>
      <c r="M15" s="1"/>
      <c r="N15" s="98">
        <f t="shared" ref="N15:N78" si="3">I15*L15</f>
        <v>0</v>
      </c>
    </row>
    <row r="16" spans="1:17" ht="99.75" customHeight="1">
      <c r="A16" s="17"/>
      <c r="B16" s="14" t="s">
        <v>17</v>
      </c>
      <c r="C16" s="15">
        <v>749</v>
      </c>
      <c r="D16" s="18" t="s">
        <v>21</v>
      </c>
      <c r="E16" s="15" t="s">
        <v>67</v>
      </c>
      <c r="F16" s="15" t="s">
        <v>43</v>
      </c>
      <c r="G16" s="41">
        <v>133</v>
      </c>
      <c r="H16" s="49">
        <f t="shared" si="0"/>
        <v>106.4</v>
      </c>
      <c r="I16" s="49">
        <f t="shared" si="1"/>
        <v>0.95</v>
      </c>
      <c r="J16" s="49">
        <f t="shared" si="2"/>
        <v>69.349999999999994</v>
      </c>
      <c r="K16" s="15"/>
      <c r="L16" s="16"/>
      <c r="M16" s="1"/>
      <c r="N16" s="98">
        <f t="shared" si="3"/>
        <v>0</v>
      </c>
    </row>
    <row r="17" spans="1:17" ht="99.75" customHeight="1">
      <c r="A17" s="17"/>
      <c r="B17" s="14" t="s">
        <v>17</v>
      </c>
      <c r="C17" s="15">
        <v>750</v>
      </c>
      <c r="D17" s="18" t="s">
        <v>22</v>
      </c>
      <c r="E17" s="15" t="s">
        <v>67</v>
      </c>
      <c r="F17" s="15" t="s">
        <v>43</v>
      </c>
      <c r="G17" s="41">
        <v>133</v>
      </c>
      <c r="H17" s="49">
        <f t="shared" si="0"/>
        <v>106.4</v>
      </c>
      <c r="I17" s="49">
        <f t="shared" si="1"/>
        <v>0.95</v>
      </c>
      <c r="J17" s="49">
        <f t="shared" si="2"/>
        <v>69.349999999999994</v>
      </c>
      <c r="K17" s="15"/>
      <c r="L17" s="16"/>
      <c r="M17" s="1"/>
      <c r="N17" s="98">
        <f t="shared" si="3"/>
        <v>0</v>
      </c>
    </row>
    <row r="18" spans="1:17" ht="99.75" customHeight="1">
      <c r="A18" s="17"/>
      <c r="B18" s="14" t="s">
        <v>17</v>
      </c>
      <c r="C18" s="15">
        <v>751</v>
      </c>
      <c r="D18" s="18" t="s">
        <v>23</v>
      </c>
      <c r="E18" s="15" t="s">
        <v>67</v>
      </c>
      <c r="F18" s="15" t="s">
        <v>43</v>
      </c>
      <c r="G18" s="41">
        <v>133</v>
      </c>
      <c r="H18" s="49">
        <f t="shared" si="0"/>
        <v>106.4</v>
      </c>
      <c r="I18" s="49">
        <f t="shared" si="1"/>
        <v>0.95</v>
      </c>
      <c r="J18" s="49">
        <f t="shared" si="2"/>
        <v>69.349999999999994</v>
      </c>
      <c r="K18" s="15"/>
      <c r="L18" s="16"/>
      <c r="M18" s="1"/>
      <c r="N18" s="98">
        <f t="shared" si="3"/>
        <v>0</v>
      </c>
    </row>
    <row r="19" spans="1:17" ht="99.75" customHeight="1">
      <c r="A19" s="17"/>
      <c r="B19" s="14" t="s">
        <v>17</v>
      </c>
      <c r="C19" s="15">
        <v>753</v>
      </c>
      <c r="D19" s="18" t="s">
        <v>24</v>
      </c>
      <c r="E19" s="15" t="s">
        <v>67</v>
      </c>
      <c r="F19" s="15" t="s">
        <v>43</v>
      </c>
      <c r="G19" s="41">
        <v>133</v>
      </c>
      <c r="H19" s="49">
        <f t="shared" si="0"/>
        <v>106.4</v>
      </c>
      <c r="I19" s="49">
        <f t="shared" si="1"/>
        <v>0.95</v>
      </c>
      <c r="J19" s="49">
        <f t="shared" si="2"/>
        <v>69.349999999999994</v>
      </c>
      <c r="K19" s="15"/>
      <c r="L19" s="16"/>
      <c r="M19" s="1"/>
      <c r="N19" s="98">
        <f t="shared" si="3"/>
        <v>0</v>
      </c>
    </row>
    <row r="20" spans="1:17" ht="99.75" customHeight="1">
      <c r="A20" s="17"/>
      <c r="B20" s="14" t="s">
        <v>17</v>
      </c>
      <c r="C20" s="15">
        <v>754</v>
      </c>
      <c r="D20" s="18" t="s">
        <v>25</v>
      </c>
      <c r="E20" s="15" t="s">
        <v>67</v>
      </c>
      <c r="F20" s="15" t="s">
        <v>43</v>
      </c>
      <c r="G20" s="41">
        <v>133</v>
      </c>
      <c r="H20" s="49">
        <f t="shared" si="0"/>
        <v>106.4</v>
      </c>
      <c r="I20" s="49">
        <f t="shared" si="1"/>
        <v>0.95</v>
      </c>
      <c r="J20" s="49">
        <f t="shared" si="2"/>
        <v>69.349999999999994</v>
      </c>
      <c r="K20" s="15"/>
      <c r="L20" s="16"/>
      <c r="M20" s="1"/>
      <c r="N20" s="98">
        <f t="shared" si="3"/>
        <v>0</v>
      </c>
    </row>
    <row r="21" spans="1:17" ht="99.75" customHeight="1">
      <c r="A21" s="17"/>
      <c r="B21" s="14" t="s">
        <v>17</v>
      </c>
      <c r="C21" s="15">
        <v>760</v>
      </c>
      <c r="D21" s="18" t="s">
        <v>26</v>
      </c>
      <c r="E21" s="15" t="s">
        <v>67</v>
      </c>
      <c r="F21" s="15" t="s">
        <v>43</v>
      </c>
      <c r="G21" s="41">
        <v>133</v>
      </c>
      <c r="H21" s="49">
        <f t="shared" si="0"/>
        <v>106.4</v>
      </c>
      <c r="I21" s="49">
        <f t="shared" si="1"/>
        <v>0.95</v>
      </c>
      <c r="J21" s="49">
        <f t="shared" si="2"/>
        <v>69.349999999999994</v>
      </c>
      <c r="K21" s="15"/>
      <c r="L21" s="16"/>
      <c r="M21" s="1"/>
      <c r="N21" s="98">
        <f t="shared" si="3"/>
        <v>0</v>
      </c>
    </row>
    <row r="22" spans="1:17" ht="99.75" customHeight="1">
      <c r="A22" s="19"/>
      <c r="B22" s="14" t="s">
        <v>17</v>
      </c>
      <c r="C22" s="15">
        <v>761</v>
      </c>
      <c r="D22" s="18" t="s">
        <v>27</v>
      </c>
      <c r="E22" s="15" t="s">
        <v>67</v>
      </c>
      <c r="F22" s="15" t="s">
        <v>43</v>
      </c>
      <c r="G22" s="41">
        <v>133</v>
      </c>
      <c r="H22" s="49">
        <f t="shared" si="0"/>
        <v>106.4</v>
      </c>
      <c r="I22" s="49">
        <f t="shared" si="1"/>
        <v>0.95</v>
      </c>
      <c r="J22" s="49">
        <f t="shared" si="2"/>
        <v>69.349999999999994</v>
      </c>
      <c r="K22" s="15"/>
      <c r="L22" s="16"/>
      <c r="M22" s="1"/>
      <c r="N22" s="98">
        <f t="shared" si="3"/>
        <v>0</v>
      </c>
    </row>
    <row r="23" spans="1:17" ht="99.75" customHeight="1">
      <c r="A23" s="17"/>
      <c r="B23" s="14" t="s">
        <v>17</v>
      </c>
      <c r="C23" s="15">
        <v>764</v>
      </c>
      <c r="D23" s="18" t="s">
        <v>28</v>
      </c>
      <c r="E23" s="15" t="s">
        <v>67</v>
      </c>
      <c r="F23" s="15" t="s">
        <v>43</v>
      </c>
      <c r="G23" s="41">
        <v>133</v>
      </c>
      <c r="H23" s="49">
        <f t="shared" si="0"/>
        <v>106.4</v>
      </c>
      <c r="I23" s="49">
        <f t="shared" si="1"/>
        <v>0.95</v>
      </c>
      <c r="J23" s="49">
        <f t="shared" si="2"/>
        <v>69.349999999999994</v>
      </c>
      <c r="K23" s="15"/>
      <c r="L23" s="16"/>
      <c r="M23" s="1"/>
      <c r="N23" s="98">
        <f t="shared" si="3"/>
        <v>0</v>
      </c>
    </row>
    <row r="24" spans="1:17" ht="99.75" customHeight="1">
      <c r="A24" s="17"/>
      <c r="B24" s="14" t="s">
        <v>17</v>
      </c>
      <c r="C24" s="15">
        <v>770</v>
      </c>
      <c r="D24" s="18" t="s">
        <v>29</v>
      </c>
      <c r="E24" s="15" t="s">
        <v>67</v>
      </c>
      <c r="F24" s="15" t="s">
        <v>43</v>
      </c>
      <c r="G24" s="41">
        <v>133</v>
      </c>
      <c r="H24" s="49">
        <f t="shared" si="0"/>
        <v>106.4</v>
      </c>
      <c r="I24" s="49">
        <f t="shared" si="1"/>
        <v>0.95</v>
      </c>
      <c r="J24" s="49">
        <f t="shared" si="2"/>
        <v>69.349999999999994</v>
      </c>
      <c r="K24" s="15"/>
      <c r="L24" s="16"/>
      <c r="M24" s="1"/>
      <c r="N24" s="98">
        <f t="shared" si="3"/>
        <v>0</v>
      </c>
    </row>
    <row r="25" spans="1:17" ht="99.75" customHeight="1">
      <c r="A25" s="17"/>
      <c r="B25" s="14" t="s">
        <v>17</v>
      </c>
      <c r="C25" s="15">
        <v>772</v>
      </c>
      <c r="D25" s="18" t="s">
        <v>30</v>
      </c>
      <c r="E25" s="15" t="s">
        <v>67</v>
      </c>
      <c r="F25" s="15" t="s">
        <v>43</v>
      </c>
      <c r="G25" s="41">
        <v>133</v>
      </c>
      <c r="H25" s="49">
        <f t="shared" si="0"/>
        <v>106.4</v>
      </c>
      <c r="I25" s="49">
        <f t="shared" si="1"/>
        <v>0.95</v>
      </c>
      <c r="J25" s="49">
        <f t="shared" si="2"/>
        <v>69.349999999999994</v>
      </c>
      <c r="K25" s="15"/>
      <c r="L25" s="16"/>
      <c r="M25" s="1"/>
      <c r="N25" s="98">
        <f t="shared" si="3"/>
        <v>0</v>
      </c>
    </row>
    <row r="26" spans="1:17" ht="99.75" customHeight="1">
      <c r="A26" s="17"/>
      <c r="B26" s="14" t="s">
        <v>17</v>
      </c>
      <c r="C26" s="15">
        <v>773</v>
      </c>
      <c r="D26" s="18" t="s">
        <v>31</v>
      </c>
      <c r="E26" s="15" t="s">
        <v>67</v>
      </c>
      <c r="F26" s="15" t="s">
        <v>43</v>
      </c>
      <c r="G26" s="41">
        <v>133</v>
      </c>
      <c r="H26" s="49">
        <f t="shared" si="0"/>
        <v>106.4</v>
      </c>
      <c r="I26" s="49">
        <f t="shared" si="1"/>
        <v>0.95</v>
      </c>
      <c r="J26" s="49">
        <f t="shared" si="2"/>
        <v>69.349999999999994</v>
      </c>
      <c r="K26" s="15"/>
      <c r="L26" s="16"/>
      <c r="M26" s="1"/>
      <c r="N26" s="98">
        <f t="shared" si="3"/>
        <v>0</v>
      </c>
    </row>
    <row r="27" spans="1:17" ht="99.75" customHeight="1">
      <c r="A27" s="17"/>
      <c r="B27" s="14" t="s">
        <v>17</v>
      </c>
      <c r="C27" s="15">
        <v>775</v>
      </c>
      <c r="D27" s="18" t="s">
        <v>32</v>
      </c>
      <c r="E27" s="15" t="s">
        <v>67</v>
      </c>
      <c r="F27" s="15" t="s">
        <v>43</v>
      </c>
      <c r="G27" s="41">
        <v>133</v>
      </c>
      <c r="H27" s="49">
        <f t="shared" si="0"/>
        <v>106.4</v>
      </c>
      <c r="I27" s="49">
        <f t="shared" si="1"/>
        <v>0.95</v>
      </c>
      <c r="J27" s="49">
        <f t="shared" si="2"/>
        <v>69.349999999999994</v>
      </c>
      <c r="K27" s="15"/>
      <c r="L27" s="16"/>
      <c r="M27" s="1"/>
      <c r="N27" s="98">
        <f t="shared" si="3"/>
        <v>0</v>
      </c>
    </row>
    <row r="28" spans="1:17" ht="28.5" customHeight="1">
      <c r="A28" s="81" t="s">
        <v>81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2"/>
      <c r="M28" s="12"/>
      <c r="N28" s="98">
        <f t="shared" si="3"/>
        <v>0</v>
      </c>
      <c r="O28" s="13"/>
      <c r="P28" s="13"/>
      <c r="Q28" s="13"/>
    </row>
    <row r="29" spans="1:17" ht="99.75" customHeight="1">
      <c r="A29" s="17"/>
      <c r="B29" s="14" t="s">
        <v>17</v>
      </c>
      <c r="C29" s="15">
        <v>80301</v>
      </c>
      <c r="D29" s="18" t="s">
        <v>39</v>
      </c>
      <c r="E29" s="15" t="s">
        <v>67</v>
      </c>
      <c r="F29" s="15" t="s">
        <v>43</v>
      </c>
      <c r="G29" s="41">
        <v>133</v>
      </c>
      <c r="H29" s="49">
        <f>G29/100*80</f>
        <v>106.4</v>
      </c>
      <c r="I29" s="49">
        <f t="shared" ref="I29:I36" si="4">G29/$M$4</f>
        <v>0.95</v>
      </c>
      <c r="J29" s="49">
        <f t="shared" ref="J29:J36" si="5">I29*$M$5</f>
        <v>69.349999999999994</v>
      </c>
      <c r="K29" s="15"/>
      <c r="L29" s="16"/>
      <c r="M29" s="1"/>
      <c r="N29" s="98">
        <f t="shared" si="3"/>
        <v>0</v>
      </c>
    </row>
    <row r="30" spans="1:17" ht="99.75" customHeight="1">
      <c r="A30" s="17"/>
      <c r="B30" s="14" t="s">
        <v>17</v>
      </c>
      <c r="C30" s="15">
        <v>80305</v>
      </c>
      <c r="D30" s="18" t="s">
        <v>35</v>
      </c>
      <c r="E30" s="15" t="s">
        <v>67</v>
      </c>
      <c r="F30" s="15" t="s">
        <v>43</v>
      </c>
      <c r="G30" s="41">
        <v>133</v>
      </c>
      <c r="H30" s="49">
        <f t="shared" ref="H30:H36" si="6">G30/100*80</f>
        <v>106.4</v>
      </c>
      <c r="I30" s="49">
        <f t="shared" si="4"/>
        <v>0.95</v>
      </c>
      <c r="J30" s="49">
        <f t="shared" si="5"/>
        <v>69.349999999999994</v>
      </c>
      <c r="K30" s="15"/>
      <c r="L30" s="16"/>
      <c r="M30" s="1"/>
      <c r="N30" s="98">
        <f t="shared" si="3"/>
        <v>0</v>
      </c>
    </row>
    <row r="31" spans="1:17" ht="99.75" customHeight="1">
      <c r="A31" s="17"/>
      <c r="B31" s="14" t="s">
        <v>17</v>
      </c>
      <c r="C31" s="15">
        <v>80321</v>
      </c>
      <c r="D31" s="18" t="s">
        <v>36</v>
      </c>
      <c r="E31" s="15" t="s">
        <v>67</v>
      </c>
      <c r="F31" s="15" t="s">
        <v>43</v>
      </c>
      <c r="G31" s="41">
        <v>133</v>
      </c>
      <c r="H31" s="49">
        <f t="shared" si="6"/>
        <v>106.4</v>
      </c>
      <c r="I31" s="49">
        <f t="shared" si="4"/>
        <v>0.95</v>
      </c>
      <c r="J31" s="49">
        <f t="shared" si="5"/>
        <v>69.349999999999994</v>
      </c>
      <c r="K31" s="15"/>
      <c r="L31" s="16"/>
      <c r="M31" s="1"/>
      <c r="N31" s="98">
        <f t="shared" si="3"/>
        <v>0</v>
      </c>
    </row>
    <row r="32" spans="1:17" ht="99.75" customHeight="1">
      <c r="A32" s="17"/>
      <c r="B32" s="14" t="s">
        <v>17</v>
      </c>
      <c r="C32" s="15">
        <v>80322</v>
      </c>
      <c r="D32" s="18" t="s">
        <v>37</v>
      </c>
      <c r="E32" s="15" t="s">
        <v>67</v>
      </c>
      <c r="F32" s="15" t="s">
        <v>43</v>
      </c>
      <c r="G32" s="41">
        <v>133</v>
      </c>
      <c r="H32" s="49">
        <f t="shared" si="6"/>
        <v>106.4</v>
      </c>
      <c r="I32" s="49">
        <f t="shared" si="4"/>
        <v>0.95</v>
      </c>
      <c r="J32" s="49">
        <f t="shared" si="5"/>
        <v>69.349999999999994</v>
      </c>
      <c r="K32" s="15"/>
      <c r="L32" s="16"/>
      <c r="M32" s="1"/>
      <c r="N32" s="98">
        <f t="shared" si="3"/>
        <v>0</v>
      </c>
    </row>
    <row r="33" spans="1:14" ht="99.75" customHeight="1">
      <c r="A33" s="17"/>
      <c r="B33" s="14" t="s">
        <v>17</v>
      </c>
      <c r="C33" s="15">
        <v>80333</v>
      </c>
      <c r="D33" s="18" t="s">
        <v>33</v>
      </c>
      <c r="E33" s="15" t="s">
        <v>67</v>
      </c>
      <c r="F33" s="15" t="s">
        <v>43</v>
      </c>
      <c r="G33" s="41">
        <v>133</v>
      </c>
      <c r="H33" s="49">
        <f t="shared" si="6"/>
        <v>106.4</v>
      </c>
      <c r="I33" s="49">
        <f t="shared" si="4"/>
        <v>0.95</v>
      </c>
      <c r="J33" s="49">
        <f t="shared" si="5"/>
        <v>69.349999999999994</v>
      </c>
      <c r="K33" s="15"/>
      <c r="L33" s="16"/>
      <c r="M33" s="1"/>
      <c r="N33" s="98">
        <f t="shared" si="3"/>
        <v>0</v>
      </c>
    </row>
    <row r="34" spans="1:14" ht="99.75" customHeight="1">
      <c r="A34" s="17"/>
      <c r="B34" s="14" t="s">
        <v>17</v>
      </c>
      <c r="C34" s="15">
        <v>80338</v>
      </c>
      <c r="D34" s="18" t="s">
        <v>34</v>
      </c>
      <c r="E34" s="15" t="s">
        <v>67</v>
      </c>
      <c r="F34" s="15" t="s">
        <v>43</v>
      </c>
      <c r="G34" s="41">
        <v>133</v>
      </c>
      <c r="H34" s="49">
        <f t="shared" si="6"/>
        <v>106.4</v>
      </c>
      <c r="I34" s="49">
        <f t="shared" si="4"/>
        <v>0.95</v>
      </c>
      <c r="J34" s="49">
        <f t="shared" si="5"/>
        <v>69.349999999999994</v>
      </c>
      <c r="K34" s="15"/>
      <c r="L34" s="16"/>
      <c r="M34" s="1"/>
      <c r="N34" s="98">
        <f t="shared" si="3"/>
        <v>0</v>
      </c>
    </row>
    <row r="35" spans="1:14" ht="99.75" customHeight="1">
      <c r="A35" s="17"/>
      <c r="B35" s="14" t="s">
        <v>17</v>
      </c>
      <c r="C35" s="15">
        <v>80341</v>
      </c>
      <c r="D35" s="18" t="s">
        <v>38</v>
      </c>
      <c r="E35" s="15" t="s">
        <v>67</v>
      </c>
      <c r="F35" s="15" t="s">
        <v>43</v>
      </c>
      <c r="G35" s="41">
        <v>133</v>
      </c>
      <c r="H35" s="49">
        <f t="shared" si="6"/>
        <v>106.4</v>
      </c>
      <c r="I35" s="49">
        <f t="shared" si="4"/>
        <v>0.95</v>
      </c>
      <c r="J35" s="49">
        <f t="shared" si="5"/>
        <v>69.349999999999994</v>
      </c>
      <c r="K35" s="15"/>
      <c r="L35" s="16"/>
      <c r="M35" s="1"/>
      <c r="N35" s="98">
        <f t="shared" si="3"/>
        <v>0</v>
      </c>
    </row>
    <row r="36" spans="1:14" ht="99.75" customHeight="1">
      <c r="A36" s="17"/>
      <c r="B36" s="14" t="s">
        <v>17</v>
      </c>
      <c r="C36" s="15">
        <v>80414</v>
      </c>
      <c r="D36" s="18" t="s">
        <v>40</v>
      </c>
      <c r="E36" s="15" t="s">
        <v>67</v>
      </c>
      <c r="F36" s="15" t="s">
        <v>43</v>
      </c>
      <c r="G36" s="41">
        <v>133</v>
      </c>
      <c r="H36" s="49">
        <f t="shared" si="6"/>
        <v>106.4</v>
      </c>
      <c r="I36" s="49">
        <f t="shared" si="4"/>
        <v>0.95</v>
      </c>
      <c r="J36" s="49">
        <f t="shared" si="5"/>
        <v>69.349999999999994</v>
      </c>
      <c r="K36" s="15"/>
      <c r="L36" s="16"/>
      <c r="M36" s="1"/>
      <c r="N36" s="98">
        <f t="shared" si="3"/>
        <v>0</v>
      </c>
    </row>
    <row r="37" spans="1:14" ht="33" customHeight="1">
      <c r="A37" s="83" t="s">
        <v>82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4"/>
      <c r="M37" s="1"/>
      <c r="N37" s="98">
        <f t="shared" si="3"/>
        <v>0</v>
      </c>
    </row>
    <row r="38" spans="1:14" ht="50.25" customHeight="1">
      <c r="A38" s="87"/>
      <c r="B38" s="27" t="s">
        <v>17</v>
      </c>
      <c r="C38" s="58" t="s">
        <v>84</v>
      </c>
      <c r="D38" s="85" t="s">
        <v>86</v>
      </c>
      <c r="E38" s="89" t="s">
        <v>68</v>
      </c>
      <c r="F38" s="28" t="s">
        <v>43</v>
      </c>
      <c r="G38" s="42">
        <v>133</v>
      </c>
      <c r="H38" s="50">
        <f>G38/100*80</f>
        <v>106.4</v>
      </c>
      <c r="I38" s="50">
        <f t="shared" ref="I38:I81" si="7">G38/$M$4</f>
        <v>0.95</v>
      </c>
      <c r="J38" s="50">
        <f t="shared" ref="J38:J81" si="8">I38*$M$5</f>
        <v>69.349999999999994</v>
      </c>
      <c r="K38" s="29"/>
      <c r="L38" s="35"/>
      <c r="M38" s="26"/>
      <c r="N38" s="98">
        <f t="shared" si="3"/>
        <v>0</v>
      </c>
    </row>
    <row r="39" spans="1:14" ht="48" customHeight="1">
      <c r="A39" s="88"/>
      <c r="B39" s="34" t="s">
        <v>17</v>
      </c>
      <c r="C39" s="59"/>
      <c r="D39" s="86"/>
      <c r="E39" s="90"/>
      <c r="F39" s="32" t="s">
        <v>83</v>
      </c>
      <c r="G39" s="43">
        <v>367</v>
      </c>
      <c r="H39" s="51">
        <f>G39/100*80</f>
        <v>293.60000000000002</v>
      </c>
      <c r="I39" s="51">
        <f t="shared" si="7"/>
        <v>2.6214285714285714</v>
      </c>
      <c r="J39" s="51">
        <f t="shared" si="8"/>
        <v>191.36428571428573</v>
      </c>
      <c r="K39" s="33"/>
      <c r="L39" s="37"/>
      <c r="M39" s="26"/>
      <c r="N39" s="98">
        <f t="shared" si="3"/>
        <v>0</v>
      </c>
    </row>
    <row r="40" spans="1:14" ht="50.25" customHeight="1">
      <c r="A40" s="87"/>
      <c r="B40" s="27" t="s">
        <v>17</v>
      </c>
      <c r="C40" s="58" t="s">
        <v>87</v>
      </c>
      <c r="D40" s="85" t="s">
        <v>88</v>
      </c>
      <c r="E40" s="89" t="s">
        <v>68</v>
      </c>
      <c r="F40" s="30" t="s">
        <v>43</v>
      </c>
      <c r="G40" s="42">
        <v>133</v>
      </c>
      <c r="H40" s="50">
        <f t="shared" ref="H40:H81" si="9">G40/100*80</f>
        <v>106.4</v>
      </c>
      <c r="I40" s="50">
        <f t="shared" si="7"/>
        <v>0.95</v>
      </c>
      <c r="J40" s="50">
        <f t="shared" si="8"/>
        <v>69.349999999999994</v>
      </c>
      <c r="K40" s="31"/>
      <c r="L40" s="36"/>
      <c r="M40" s="26"/>
      <c r="N40" s="98">
        <f t="shared" si="3"/>
        <v>0</v>
      </c>
    </row>
    <row r="41" spans="1:14" ht="48" customHeight="1">
      <c r="A41" s="88"/>
      <c r="B41" s="34" t="s">
        <v>17</v>
      </c>
      <c r="C41" s="59"/>
      <c r="D41" s="86"/>
      <c r="E41" s="90"/>
      <c r="F41" s="32" t="s">
        <v>83</v>
      </c>
      <c r="G41" s="43">
        <v>367</v>
      </c>
      <c r="H41" s="51">
        <f t="shared" si="9"/>
        <v>293.60000000000002</v>
      </c>
      <c r="I41" s="51">
        <f t="shared" si="7"/>
        <v>2.6214285714285714</v>
      </c>
      <c r="J41" s="51">
        <f t="shared" si="8"/>
        <v>191.36428571428573</v>
      </c>
      <c r="K41" s="33"/>
      <c r="L41" s="37"/>
      <c r="M41" s="26"/>
      <c r="N41" s="98">
        <f t="shared" si="3"/>
        <v>0</v>
      </c>
    </row>
    <row r="42" spans="1:14" ht="50.25" customHeight="1">
      <c r="A42" s="87"/>
      <c r="B42" s="27" t="s">
        <v>17</v>
      </c>
      <c r="C42" s="58" t="s">
        <v>41</v>
      </c>
      <c r="D42" s="85" t="s">
        <v>42</v>
      </c>
      <c r="E42" s="89" t="s">
        <v>68</v>
      </c>
      <c r="F42" s="30" t="s">
        <v>43</v>
      </c>
      <c r="G42" s="42">
        <v>133</v>
      </c>
      <c r="H42" s="50">
        <f t="shared" si="9"/>
        <v>106.4</v>
      </c>
      <c r="I42" s="50">
        <f t="shared" si="7"/>
        <v>0.95</v>
      </c>
      <c r="J42" s="50">
        <f t="shared" si="8"/>
        <v>69.349999999999994</v>
      </c>
      <c r="K42" s="31"/>
      <c r="L42" s="36"/>
      <c r="M42" s="26"/>
      <c r="N42" s="98">
        <f t="shared" si="3"/>
        <v>0</v>
      </c>
    </row>
    <row r="43" spans="1:14" ht="48" customHeight="1">
      <c r="A43" s="88"/>
      <c r="B43" s="34" t="s">
        <v>17</v>
      </c>
      <c r="C43" s="59"/>
      <c r="D43" s="86"/>
      <c r="E43" s="90"/>
      <c r="F43" s="32" t="s">
        <v>83</v>
      </c>
      <c r="G43" s="43">
        <v>367</v>
      </c>
      <c r="H43" s="51">
        <f t="shared" si="9"/>
        <v>293.60000000000002</v>
      </c>
      <c r="I43" s="51">
        <f t="shared" si="7"/>
        <v>2.6214285714285714</v>
      </c>
      <c r="J43" s="51">
        <f t="shared" si="8"/>
        <v>191.36428571428573</v>
      </c>
      <c r="K43" s="33"/>
      <c r="L43" s="37"/>
      <c r="M43" s="26"/>
      <c r="N43" s="98">
        <f t="shared" si="3"/>
        <v>0</v>
      </c>
    </row>
    <row r="44" spans="1:14" ht="50.25" customHeight="1">
      <c r="A44" s="87"/>
      <c r="B44" s="27" t="s">
        <v>17</v>
      </c>
      <c r="C44" s="58" t="s">
        <v>44</v>
      </c>
      <c r="D44" s="85" t="s">
        <v>45</v>
      </c>
      <c r="E44" s="89" t="s">
        <v>68</v>
      </c>
      <c r="F44" s="30" t="s">
        <v>43</v>
      </c>
      <c r="G44" s="42">
        <v>133</v>
      </c>
      <c r="H44" s="50">
        <f t="shared" si="9"/>
        <v>106.4</v>
      </c>
      <c r="I44" s="50">
        <f t="shared" si="7"/>
        <v>0.95</v>
      </c>
      <c r="J44" s="50">
        <f t="shared" si="8"/>
        <v>69.349999999999994</v>
      </c>
      <c r="K44" s="31"/>
      <c r="L44" s="36"/>
      <c r="M44" s="26"/>
      <c r="N44" s="98">
        <f t="shared" si="3"/>
        <v>0</v>
      </c>
    </row>
    <row r="45" spans="1:14" ht="48" customHeight="1">
      <c r="A45" s="88"/>
      <c r="B45" s="34" t="s">
        <v>17</v>
      </c>
      <c r="C45" s="59"/>
      <c r="D45" s="86"/>
      <c r="E45" s="90"/>
      <c r="F45" s="32" t="s">
        <v>83</v>
      </c>
      <c r="G45" s="43">
        <v>367</v>
      </c>
      <c r="H45" s="51">
        <f t="shared" si="9"/>
        <v>293.60000000000002</v>
      </c>
      <c r="I45" s="51">
        <f t="shared" si="7"/>
        <v>2.6214285714285714</v>
      </c>
      <c r="J45" s="51">
        <f t="shared" si="8"/>
        <v>191.36428571428573</v>
      </c>
      <c r="K45" s="33"/>
      <c r="L45" s="37"/>
      <c r="M45" s="26"/>
      <c r="N45" s="98">
        <f t="shared" si="3"/>
        <v>0</v>
      </c>
    </row>
    <row r="46" spans="1:14" ht="50.25" customHeight="1">
      <c r="A46" s="87"/>
      <c r="B46" s="27" t="s">
        <v>17</v>
      </c>
      <c r="C46" s="58" t="s">
        <v>46</v>
      </c>
      <c r="D46" s="85" t="s">
        <v>27</v>
      </c>
      <c r="E46" s="89" t="s">
        <v>68</v>
      </c>
      <c r="F46" s="30" t="s">
        <v>43</v>
      </c>
      <c r="G46" s="42">
        <v>133</v>
      </c>
      <c r="H46" s="50">
        <f t="shared" si="9"/>
        <v>106.4</v>
      </c>
      <c r="I46" s="50">
        <f t="shared" si="7"/>
        <v>0.95</v>
      </c>
      <c r="J46" s="50">
        <f t="shared" si="8"/>
        <v>69.349999999999994</v>
      </c>
      <c r="K46" s="31"/>
      <c r="L46" s="36"/>
      <c r="M46" s="26"/>
      <c r="N46" s="98">
        <f t="shared" si="3"/>
        <v>0</v>
      </c>
    </row>
    <row r="47" spans="1:14" ht="48" customHeight="1">
      <c r="A47" s="88"/>
      <c r="B47" s="34" t="s">
        <v>17</v>
      </c>
      <c r="C47" s="59"/>
      <c r="D47" s="86"/>
      <c r="E47" s="90"/>
      <c r="F47" s="32" t="s">
        <v>83</v>
      </c>
      <c r="G47" s="43">
        <v>367</v>
      </c>
      <c r="H47" s="51">
        <f t="shared" si="9"/>
        <v>293.60000000000002</v>
      </c>
      <c r="I47" s="51">
        <f t="shared" si="7"/>
        <v>2.6214285714285714</v>
      </c>
      <c r="J47" s="51">
        <f t="shared" si="8"/>
        <v>191.36428571428573</v>
      </c>
      <c r="K47" s="33"/>
      <c r="L47" s="37"/>
      <c r="M47" s="26"/>
      <c r="N47" s="98">
        <f t="shared" si="3"/>
        <v>0</v>
      </c>
    </row>
    <row r="48" spans="1:14" ht="50.25" customHeight="1">
      <c r="A48" s="87"/>
      <c r="B48" s="27" t="s">
        <v>17</v>
      </c>
      <c r="C48" s="58" t="s">
        <v>47</v>
      </c>
      <c r="D48" s="85" t="s">
        <v>24</v>
      </c>
      <c r="E48" s="89" t="s">
        <v>68</v>
      </c>
      <c r="F48" s="30" t="s">
        <v>43</v>
      </c>
      <c r="G48" s="42">
        <v>133</v>
      </c>
      <c r="H48" s="50">
        <f t="shared" si="9"/>
        <v>106.4</v>
      </c>
      <c r="I48" s="50">
        <f t="shared" si="7"/>
        <v>0.95</v>
      </c>
      <c r="J48" s="50">
        <f t="shared" si="8"/>
        <v>69.349999999999994</v>
      </c>
      <c r="K48" s="31"/>
      <c r="L48" s="36"/>
      <c r="M48" s="26"/>
      <c r="N48" s="98">
        <f t="shared" si="3"/>
        <v>0</v>
      </c>
    </row>
    <row r="49" spans="1:14" ht="48" customHeight="1">
      <c r="A49" s="88"/>
      <c r="B49" s="34" t="s">
        <v>17</v>
      </c>
      <c r="C49" s="59"/>
      <c r="D49" s="86"/>
      <c r="E49" s="90"/>
      <c r="F49" s="32" t="s">
        <v>83</v>
      </c>
      <c r="G49" s="43">
        <v>367</v>
      </c>
      <c r="H49" s="51">
        <f t="shared" si="9"/>
        <v>293.60000000000002</v>
      </c>
      <c r="I49" s="51">
        <f t="shared" si="7"/>
        <v>2.6214285714285714</v>
      </c>
      <c r="J49" s="51">
        <f t="shared" si="8"/>
        <v>191.36428571428573</v>
      </c>
      <c r="K49" s="33"/>
      <c r="L49" s="37"/>
      <c r="M49" s="26"/>
      <c r="N49" s="98">
        <f t="shared" si="3"/>
        <v>0</v>
      </c>
    </row>
    <row r="50" spans="1:14" ht="50.25" customHeight="1">
      <c r="A50" s="87"/>
      <c r="B50" s="27" t="s">
        <v>17</v>
      </c>
      <c r="C50" s="58" t="s">
        <v>48</v>
      </c>
      <c r="D50" s="85" t="s">
        <v>49</v>
      </c>
      <c r="E50" s="89" t="s">
        <v>68</v>
      </c>
      <c r="F50" s="30" t="s">
        <v>43</v>
      </c>
      <c r="G50" s="42">
        <v>133</v>
      </c>
      <c r="H50" s="50">
        <f t="shared" si="9"/>
        <v>106.4</v>
      </c>
      <c r="I50" s="50">
        <f t="shared" si="7"/>
        <v>0.95</v>
      </c>
      <c r="J50" s="50">
        <f t="shared" si="8"/>
        <v>69.349999999999994</v>
      </c>
      <c r="K50" s="31"/>
      <c r="L50" s="36"/>
      <c r="M50" s="26"/>
      <c r="N50" s="98">
        <f t="shared" si="3"/>
        <v>0</v>
      </c>
    </row>
    <row r="51" spans="1:14" ht="48" customHeight="1">
      <c r="A51" s="88"/>
      <c r="B51" s="34" t="s">
        <v>17</v>
      </c>
      <c r="C51" s="59"/>
      <c r="D51" s="86"/>
      <c r="E51" s="90"/>
      <c r="F51" s="32" t="s">
        <v>83</v>
      </c>
      <c r="G51" s="43">
        <v>367</v>
      </c>
      <c r="H51" s="51">
        <f t="shared" si="9"/>
        <v>293.60000000000002</v>
      </c>
      <c r="I51" s="51">
        <f t="shared" si="7"/>
        <v>2.6214285714285714</v>
      </c>
      <c r="J51" s="51">
        <f t="shared" si="8"/>
        <v>191.36428571428573</v>
      </c>
      <c r="K51" s="33"/>
      <c r="L51" s="37"/>
      <c r="M51" s="26"/>
      <c r="N51" s="98">
        <f t="shared" si="3"/>
        <v>0</v>
      </c>
    </row>
    <row r="52" spans="1:14" ht="50.25" customHeight="1">
      <c r="A52" s="87"/>
      <c r="B52" s="27" t="s">
        <v>17</v>
      </c>
      <c r="C52" s="58" t="s">
        <v>50</v>
      </c>
      <c r="D52" s="85" t="s">
        <v>51</v>
      </c>
      <c r="E52" s="89" t="s">
        <v>68</v>
      </c>
      <c r="F52" s="30" t="s">
        <v>43</v>
      </c>
      <c r="G52" s="42">
        <v>133</v>
      </c>
      <c r="H52" s="50">
        <f t="shared" si="9"/>
        <v>106.4</v>
      </c>
      <c r="I52" s="50">
        <f t="shared" si="7"/>
        <v>0.95</v>
      </c>
      <c r="J52" s="50">
        <f t="shared" si="8"/>
        <v>69.349999999999994</v>
      </c>
      <c r="K52" s="31"/>
      <c r="L52" s="36"/>
      <c r="M52" s="26"/>
      <c r="N52" s="98">
        <f t="shared" si="3"/>
        <v>0</v>
      </c>
    </row>
    <row r="53" spans="1:14" ht="48" customHeight="1">
      <c r="A53" s="88"/>
      <c r="B53" s="34" t="s">
        <v>17</v>
      </c>
      <c r="C53" s="59"/>
      <c r="D53" s="86"/>
      <c r="E53" s="90"/>
      <c r="F53" s="32" t="s">
        <v>83</v>
      </c>
      <c r="G53" s="43">
        <v>367</v>
      </c>
      <c r="H53" s="51">
        <f t="shared" si="9"/>
        <v>293.60000000000002</v>
      </c>
      <c r="I53" s="51">
        <f t="shared" si="7"/>
        <v>2.6214285714285714</v>
      </c>
      <c r="J53" s="51">
        <f t="shared" si="8"/>
        <v>191.36428571428573</v>
      </c>
      <c r="K53" s="33"/>
      <c r="L53" s="37"/>
      <c r="M53" s="26"/>
      <c r="N53" s="98">
        <f t="shared" si="3"/>
        <v>0</v>
      </c>
    </row>
    <row r="54" spans="1:14" ht="50.25" customHeight="1">
      <c r="A54" s="87"/>
      <c r="B54" s="27" t="s">
        <v>17</v>
      </c>
      <c r="C54" s="58" t="s">
        <v>52</v>
      </c>
      <c r="D54" s="85" t="s">
        <v>53</v>
      </c>
      <c r="E54" s="89" t="s">
        <v>68</v>
      </c>
      <c r="F54" s="30" t="s">
        <v>43</v>
      </c>
      <c r="G54" s="42">
        <v>133</v>
      </c>
      <c r="H54" s="50">
        <f t="shared" si="9"/>
        <v>106.4</v>
      </c>
      <c r="I54" s="50">
        <f t="shared" si="7"/>
        <v>0.95</v>
      </c>
      <c r="J54" s="50">
        <f t="shared" si="8"/>
        <v>69.349999999999994</v>
      </c>
      <c r="K54" s="31"/>
      <c r="L54" s="36"/>
      <c r="M54" s="26"/>
      <c r="N54" s="98">
        <f t="shared" si="3"/>
        <v>0</v>
      </c>
    </row>
    <row r="55" spans="1:14" ht="48" customHeight="1">
      <c r="A55" s="88"/>
      <c r="B55" s="34" t="s">
        <v>17</v>
      </c>
      <c r="C55" s="59"/>
      <c r="D55" s="86"/>
      <c r="E55" s="90"/>
      <c r="F55" s="32" t="s">
        <v>83</v>
      </c>
      <c r="G55" s="43">
        <v>367</v>
      </c>
      <c r="H55" s="51">
        <f t="shared" si="9"/>
        <v>293.60000000000002</v>
      </c>
      <c r="I55" s="51">
        <f t="shared" si="7"/>
        <v>2.6214285714285714</v>
      </c>
      <c r="J55" s="51">
        <f t="shared" si="8"/>
        <v>191.36428571428573</v>
      </c>
      <c r="K55" s="33"/>
      <c r="L55" s="37"/>
      <c r="M55" s="26"/>
      <c r="N55" s="98">
        <f t="shared" si="3"/>
        <v>0</v>
      </c>
    </row>
    <row r="56" spans="1:14" ht="50.25" customHeight="1">
      <c r="A56" s="87"/>
      <c r="B56" s="27" t="s">
        <v>17</v>
      </c>
      <c r="C56" s="58" t="s">
        <v>54</v>
      </c>
      <c r="D56" s="85" t="s">
        <v>55</v>
      </c>
      <c r="E56" s="89" t="s">
        <v>68</v>
      </c>
      <c r="F56" s="30" t="s">
        <v>43</v>
      </c>
      <c r="G56" s="42">
        <v>133</v>
      </c>
      <c r="H56" s="50">
        <f t="shared" si="9"/>
        <v>106.4</v>
      </c>
      <c r="I56" s="50">
        <f t="shared" si="7"/>
        <v>0.95</v>
      </c>
      <c r="J56" s="50">
        <f t="shared" si="8"/>
        <v>69.349999999999994</v>
      </c>
      <c r="K56" s="31"/>
      <c r="L56" s="36"/>
      <c r="M56" s="26"/>
      <c r="N56" s="98">
        <f t="shared" si="3"/>
        <v>0</v>
      </c>
    </row>
    <row r="57" spans="1:14" ht="48" customHeight="1">
      <c r="A57" s="88"/>
      <c r="B57" s="34" t="s">
        <v>17</v>
      </c>
      <c r="C57" s="59"/>
      <c r="D57" s="86"/>
      <c r="E57" s="90"/>
      <c r="F57" s="32" t="s">
        <v>83</v>
      </c>
      <c r="G57" s="43">
        <v>367</v>
      </c>
      <c r="H57" s="51">
        <f t="shared" si="9"/>
        <v>293.60000000000002</v>
      </c>
      <c r="I57" s="51">
        <f t="shared" si="7"/>
        <v>2.6214285714285714</v>
      </c>
      <c r="J57" s="51">
        <f t="shared" si="8"/>
        <v>191.36428571428573</v>
      </c>
      <c r="K57" s="33"/>
      <c r="L57" s="37"/>
      <c r="M57" s="26"/>
      <c r="N57" s="98">
        <f t="shared" si="3"/>
        <v>0</v>
      </c>
    </row>
    <row r="58" spans="1:14" ht="50.25" customHeight="1">
      <c r="A58" s="87"/>
      <c r="B58" s="27" t="s">
        <v>17</v>
      </c>
      <c r="C58" s="58" t="s">
        <v>56</v>
      </c>
      <c r="D58" s="85" t="s">
        <v>32</v>
      </c>
      <c r="E58" s="89" t="s">
        <v>68</v>
      </c>
      <c r="F58" s="30" t="s">
        <v>43</v>
      </c>
      <c r="G58" s="42">
        <v>133</v>
      </c>
      <c r="H58" s="50">
        <f t="shared" si="9"/>
        <v>106.4</v>
      </c>
      <c r="I58" s="50">
        <f t="shared" si="7"/>
        <v>0.95</v>
      </c>
      <c r="J58" s="50">
        <f t="shared" si="8"/>
        <v>69.349999999999994</v>
      </c>
      <c r="K58" s="31"/>
      <c r="L58" s="36"/>
      <c r="M58" s="26"/>
      <c r="N58" s="98">
        <f t="shared" si="3"/>
        <v>0</v>
      </c>
    </row>
    <row r="59" spans="1:14" ht="48" customHeight="1">
      <c r="A59" s="88"/>
      <c r="B59" s="34" t="s">
        <v>17</v>
      </c>
      <c r="C59" s="59"/>
      <c r="D59" s="86"/>
      <c r="E59" s="90"/>
      <c r="F59" s="32" t="s">
        <v>83</v>
      </c>
      <c r="G59" s="43">
        <v>367</v>
      </c>
      <c r="H59" s="51">
        <f t="shared" si="9"/>
        <v>293.60000000000002</v>
      </c>
      <c r="I59" s="51">
        <f t="shared" si="7"/>
        <v>2.6214285714285714</v>
      </c>
      <c r="J59" s="51">
        <f t="shared" si="8"/>
        <v>191.36428571428573</v>
      </c>
      <c r="K59" s="33"/>
      <c r="L59" s="37"/>
      <c r="M59" s="26"/>
      <c r="N59" s="98">
        <f t="shared" si="3"/>
        <v>0</v>
      </c>
    </row>
    <row r="60" spans="1:14" ht="50.25" customHeight="1">
      <c r="A60" s="87"/>
      <c r="B60" s="27" t="s">
        <v>17</v>
      </c>
      <c r="C60" s="58" t="s">
        <v>89</v>
      </c>
      <c r="D60" s="85" t="s">
        <v>90</v>
      </c>
      <c r="E60" s="89" t="s">
        <v>68</v>
      </c>
      <c r="F60" s="30" t="s">
        <v>43</v>
      </c>
      <c r="G60" s="42">
        <v>133</v>
      </c>
      <c r="H60" s="50">
        <f t="shared" si="9"/>
        <v>106.4</v>
      </c>
      <c r="I60" s="50">
        <f t="shared" si="7"/>
        <v>0.95</v>
      </c>
      <c r="J60" s="50">
        <f t="shared" si="8"/>
        <v>69.349999999999994</v>
      </c>
      <c r="K60" s="31"/>
      <c r="L60" s="36"/>
      <c r="M60" s="26"/>
      <c r="N60" s="98">
        <f t="shared" si="3"/>
        <v>0</v>
      </c>
    </row>
    <row r="61" spans="1:14" ht="48" customHeight="1">
      <c r="A61" s="88"/>
      <c r="B61" s="34" t="s">
        <v>17</v>
      </c>
      <c r="C61" s="59"/>
      <c r="D61" s="86"/>
      <c r="E61" s="90"/>
      <c r="F61" s="32" t="s">
        <v>83</v>
      </c>
      <c r="G61" s="43">
        <v>367</v>
      </c>
      <c r="H61" s="51">
        <f t="shared" si="9"/>
        <v>293.60000000000002</v>
      </c>
      <c r="I61" s="51">
        <f t="shared" si="7"/>
        <v>2.6214285714285714</v>
      </c>
      <c r="J61" s="51">
        <f t="shared" si="8"/>
        <v>191.36428571428573</v>
      </c>
      <c r="K61" s="33"/>
      <c r="L61" s="37"/>
      <c r="M61" s="26"/>
      <c r="N61" s="98">
        <f t="shared" si="3"/>
        <v>0</v>
      </c>
    </row>
    <row r="62" spans="1:14" ht="50.25" customHeight="1">
      <c r="A62" s="87"/>
      <c r="B62" s="27" t="s">
        <v>17</v>
      </c>
      <c r="C62" s="58" t="s">
        <v>91</v>
      </c>
      <c r="D62" s="85" t="s">
        <v>92</v>
      </c>
      <c r="E62" s="89" t="s">
        <v>68</v>
      </c>
      <c r="F62" s="30" t="s">
        <v>43</v>
      </c>
      <c r="G62" s="42">
        <v>133</v>
      </c>
      <c r="H62" s="50">
        <f t="shared" si="9"/>
        <v>106.4</v>
      </c>
      <c r="I62" s="50">
        <f t="shared" si="7"/>
        <v>0.95</v>
      </c>
      <c r="J62" s="50">
        <f t="shared" si="8"/>
        <v>69.349999999999994</v>
      </c>
      <c r="K62" s="31"/>
      <c r="L62" s="36"/>
      <c r="M62" s="26"/>
      <c r="N62" s="98">
        <f t="shared" si="3"/>
        <v>0</v>
      </c>
    </row>
    <row r="63" spans="1:14" ht="48" customHeight="1">
      <c r="A63" s="88"/>
      <c r="B63" s="34" t="s">
        <v>17</v>
      </c>
      <c r="C63" s="59"/>
      <c r="D63" s="86"/>
      <c r="E63" s="90"/>
      <c r="F63" s="32" t="s">
        <v>83</v>
      </c>
      <c r="G63" s="43">
        <v>367</v>
      </c>
      <c r="H63" s="51">
        <f t="shared" si="9"/>
        <v>293.60000000000002</v>
      </c>
      <c r="I63" s="51">
        <f t="shared" si="7"/>
        <v>2.6214285714285714</v>
      </c>
      <c r="J63" s="51">
        <f t="shared" si="8"/>
        <v>191.36428571428573</v>
      </c>
      <c r="K63" s="33"/>
      <c r="L63" s="37"/>
      <c r="M63" s="26"/>
      <c r="N63" s="98">
        <f t="shared" si="3"/>
        <v>0</v>
      </c>
    </row>
    <row r="64" spans="1:14" ht="50.25" customHeight="1">
      <c r="A64" s="87"/>
      <c r="B64" s="27" t="s">
        <v>17</v>
      </c>
      <c r="C64" s="58" t="s">
        <v>57</v>
      </c>
      <c r="D64" s="85" t="s">
        <v>58</v>
      </c>
      <c r="E64" s="89" t="s">
        <v>68</v>
      </c>
      <c r="F64" s="30" t="s">
        <v>43</v>
      </c>
      <c r="G64" s="42">
        <v>133</v>
      </c>
      <c r="H64" s="50">
        <f t="shared" si="9"/>
        <v>106.4</v>
      </c>
      <c r="I64" s="50">
        <f t="shared" si="7"/>
        <v>0.95</v>
      </c>
      <c r="J64" s="50">
        <f t="shared" si="8"/>
        <v>69.349999999999994</v>
      </c>
      <c r="K64" s="31"/>
      <c r="L64" s="36"/>
      <c r="M64" s="26"/>
      <c r="N64" s="98">
        <f t="shared" si="3"/>
        <v>0</v>
      </c>
    </row>
    <row r="65" spans="1:14" ht="48" customHeight="1">
      <c r="A65" s="88"/>
      <c r="B65" s="34" t="s">
        <v>17</v>
      </c>
      <c r="C65" s="59"/>
      <c r="D65" s="86"/>
      <c r="E65" s="90"/>
      <c r="F65" s="32" t="s">
        <v>83</v>
      </c>
      <c r="G65" s="43">
        <v>367</v>
      </c>
      <c r="H65" s="51">
        <f t="shared" si="9"/>
        <v>293.60000000000002</v>
      </c>
      <c r="I65" s="51">
        <f t="shared" si="7"/>
        <v>2.6214285714285714</v>
      </c>
      <c r="J65" s="51">
        <f t="shared" si="8"/>
        <v>191.36428571428573</v>
      </c>
      <c r="K65" s="33"/>
      <c r="L65" s="37"/>
      <c r="M65" s="26"/>
      <c r="N65" s="98">
        <f t="shared" si="3"/>
        <v>0</v>
      </c>
    </row>
    <row r="66" spans="1:14" ht="50.25" customHeight="1">
      <c r="A66" s="87"/>
      <c r="B66" s="27" t="s">
        <v>17</v>
      </c>
      <c r="C66" s="58" t="s">
        <v>59</v>
      </c>
      <c r="D66" s="85" t="s">
        <v>60</v>
      </c>
      <c r="E66" s="89" t="s">
        <v>68</v>
      </c>
      <c r="F66" s="30" t="s">
        <v>43</v>
      </c>
      <c r="G66" s="42">
        <v>133</v>
      </c>
      <c r="H66" s="50">
        <f t="shared" si="9"/>
        <v>106.4</v>
      </c>
      <c r="I66" s="50">
        <f t="shared" si="7"/>
        <v>0.95</v>
      </c>
      <c r="J66" s="50">
        <f t="shared" si="8"/>
        <v>69.349999999999994</v>
      </c>
      <c r="K66" s="31"/>
      <c r="L66" s="36"/>
      <c r="M66" s="26"/>
      <c r="N66" s="98">
        <f t="shared" si="3"/>
        <v>0</v>
      </c>
    </row>
    <row r="67" spans="1:14" ht="48" customHeight="1">
      <c r="A67" s="88"/>
      <c r="B67" s="34" t="s">
        <v>17</v>
      </c>
      <c r="C67" s="59"/>
      <c r="D67" s="86"/>
      <c r="E67" s="90"/>
      <c r="F67" s="32" t="s">
        <v>83</v>
      </c>
      <c r="G67" s="43">
        <v>367</v>
      </c>
      <c r="H67" s="51">
        <f t="shared" si="9"/>
        <v>293.60000000000002</v>
      </c>
      <c r="I67" s="51">
        <f t="shared" si="7"/>
        <v>2.6214285714285714</v>
      </c>
      <c r="J67" s="51">
        <f t="shared" si="8"/>
        <v>191.36428571428573</v>
      </c>
      <c r="K67" s="33"/>
      <c r="L67" s="37"/>
      <c r="M67" s="26"/>
      <c r="N67" s="98">
        <f t="shared" si="3"/>
        <v>0</v>
      </c>
    </row>
    <row r="68" spans="1:14" ht="50.25" customHeight="1">
      <c r="A68" s="87"/>
      <c r="B68" s="27" t="s">
        <v>17</v>
      </c>
      <c r="C68" s="58" t="s">
        <v>61</v>
      </c>
      <c r="D68" s="85" t="s">
        <v>62</v>
      </c>
      <c r="E68" s="89" t="s">
        <v>68</v>
      </c>
      <c r="F68" s="30" t="s">
        <v>43</v>
      </c>
      <c r="G68" s="42">
        <v>133</v>
      </c>
      <c r="H68" s="50">
        <f t="shared" si="9"/>
        <v>106.4</v>
      </c>
      <c r="I68" s="50">
        <f t="shared" si="7"/>
        <v>0.95</v>
      </c>
      <c r="J68" s="50">
        <f t="shared" si="8"/>
        <v>69.349999999999994</v>
      </c>
      <c r="K68" s="31"/>
      <c r="L68" s="36"/>
      <c r="M68" s="26"/>
      <c r="N68" s="98">
        <f t="shared" si="3"/>
        <v>0</v>
      </c>
    </row>
    <row r="69" spans="1:14" ht="48" customHeight="1">
      <c r="A69" s="88"/>
      <c r="B69" s="34" t="s">
        <v>17</v>
      </c>
      <c r="C69" s="59"/>
      <c r="D69" s="86"/>
      <c r="E69" s="90"/>
      <c r="F69" s="32" t="s">
        <v>83</v>
      </c>
      <c r="G69" s="43">
        <v>367</v>
      </c>
      <c r="H69" s="51">
        <f t="shared" si="9"/>
        <v>293.60000000000002</v>
      </c>
      <c r="I69" s="51">
        <f t="shared" si="7"/>
        <v>2.6214285714285714</v>
      </c>
      <c r="J69" s="51">
        <f t="shared" si="8"/>
        <v>191.36428571428573</v>
      </c>
      <c r="K69" s="33"/>
      <c r="L69" s="37"/>
      <c r="M69" s="26"/>
      <c r="N69" s="98">
        <f t="shared" si="3"/>
        <v>0</v>
      </c>
    </row>
    <row r="70" spans="1:14" ht="50.25" customHeight="1">
      <c r="A70" s="87"/>
      <c r="B70" s="27" t="s">
        <v>17</v>
      </c>
      <c r="C70" s="58" t="s">
        <v>63</v>
      </c>
      <c r="D70" s="85" t="s">
        <v>64</v>
      </c>
      <c r="E70" s="89" t="s">
        <v>68</v>
      </c>
      <c r="F70" s="30" t="s">
        <v>43</v>
      </c>
      <c r="G70" s="42">
        <v>133</v>
      </c>
      <c r="H70" s="50">
        <f t="shared" si="9"/>
        <v>106.4</v>
      </c>
      <c r="I70" s="50">
        <f t="shared" si="7"/>
        <v>0.95</v>
      </c>
      <c r="J70" s="50">
        <f t="shared" si="8"/>
        <v>69.349999999999994</v>
      </c>
      <c r="K70" s="31"/>
      <c r="L70" s="36"/>
      <c r="M70" s="26"/>
      <c r="N70" s="98">
        <f t="shared" si="3"/>
        <v>0</v>
      </c>
    </row>
    <row r="71" spans="1:14" ht="48" customHeight="1">
      <c r="A71" s="88"/>
      <c r="B71" s="34" t="s">
        <v>17</v>
      </c>
      <c r="C71" s="59"/>
      <c r="D71" s="86"/>
      <c r="E71" s="90"/>
      <c r="F71" s="32" t="s">
        <v>83</v>
      </c>
      <c r="G71" s="43">
        <v>367</v>
      </c>
      <c r="H71" s="51">
        <f t="shared" si="9"/>
        <v>293.60000000000002</v>
      </c>
      <c r="I71" s="51">
        <f t="shared" si="7"/>
        <v>2.6214285714285714</v>
      </c>
      <c r="J71" s="51">
        <f t="shared" si="8"/>
        <v>191.36428571428573</v>
      </c>
      <c r="K71" s="33"/>
      <c r="L71" s="37"/>
      <c r="M71" s="26"/>
      <c r="N71" s="98">
        <f t="shared" si="3"/>
        <v>0</v>
      </c>
    </row>
    <row r="72" spans="1:14" ht="50.25" customHeight="1">
      <c r="A72" s="87"/>
      <c r="B72" s="27" t="s">
        <v>17</v>
      </c>
      <c r="C72" s="58" t="s">
        <v>93</v>
      </c>
      <c r="D72" s="85" t="s">
        <v>94</v>
      </c>
      <c r="E72" s="89" t="s">
        <v>68</v>
      </c>
      <c r="F72" s="30" t="s">
        <v>43</v>
      </c>
      <c r="G72" s="42">
        <v>133</v>
      </c>
      <c r="H72" s="50">
        <f t="shared" si="9"/>
        <v>106.4</v>
      </c>
      <c r="I72" s="50">
        <f t="shared" si="7"/>
        <v>0.95</v>
      </c>
      <c r="J72" s="50">
        <f t="shared" si="8"/>
        <v>69.349999999999994</v>
      </c>
      <c r="K72" s="31"/>
      <c r="L72" s="36"/>
      <c r="M72" s="26"/>
      <c r="N72" s="98">
        <f t="shared" si="3"/>
        <v>0</v>
      </c>
    </row>
    <row r="73" spans="1:14" ht="48" customHeight="1">
      <c r="A73" s="88"/>
      <c r="B73" s="34" t="s">
        <v>17</v>
      </c>
      <c r="C73" s="59"/>
      <c r="D73" s="86"/>
      <c r="E73" s="90"/>
      <c r="F73" s="32" t="s">
        <v>83</v>
      </c>
      <c r="G73" s="43">
        <v>367</v>
      </c>
      <c r="H73" s="51">
        <f t="shared" si="9"/>
        <v>293.60000000000002</v>
      </c>
      <c r="I73" s="51">
        <f t="shared" si="7"/>
        <v>2.6214285714285714</v>
      </c>
      <c r="J73" s="51">
        <f t="shared" si="8"/>
        <v>191.36428571428573</v>
      </c>
      <c r="K73" s="33"/>
      <c r="L73" s="37"/>
      <c r="M73" s="26"/>
      <c r="N73" s="98">
        <f t="shared" si="3"/>
        <v>0</v>
      </c>
    </row>
    <row r="74" spans="1:14" ht="50.25" customHeight="1">
      <c r="A74" s="87"/>
      <c r="B74" s="27" t="s">
        <v>17</v>
      </c>
      <c r="C74" s="58" t="s">
        <v>95</v>
      </c>
      <c r="D74" s="85" t="s">
        <v>96</v>
      </c>
      <c r="E74" s="89" t="s">
        <v>68</v>
      </c>
      <c r="F74" s="30" t="s">
        <v>43</v>
      </c>
      <c r="G74" s="42">
        <v>133</v>
      </c>
      <c r="H74" s="50">
        <f t="shared" si="9"/>
        <v>106.4</v>
      </c>
      <c r="I74" s="50">
        <f t="shared" si="7"/>
        <v>0.95</v>
      </c>
      <c r="J74" s="50">
        <f t="shared" si="8"/>
        <v>69.349999999999994</v>
      </c>
      <c r="K74" s="31"/>
      <c r="L74" s="36"/>
      <c r="M74" s="26"/>
      <c r="N74" s="98">
        <f t="shared" si="3"/>
        <v>0</v>
      </c>
    </row>
    <row r="75" spans="1:14" ht="48" customHeight="1">
      <c r="A75" s="88"/>
      <c r="B75" s="34" t="s">
        <v>17</v>
      </c>
      <c r="C75" s="59"/>
      <c r="D75" s="86"/>
      <c r="E75" s="90"/>
      <c r="F75" s="32" t="s">
        <v>83</v>
      </c>
      <c r="G75" s="43">
        <v>367</v>
      </c>
      <c r="H75" s="51">
        <f t="shared" si="9"/>
        <v>293.60000000000002</v>
      </c>
      <c r="I75" s="51">
        <f t="shared" si="7"/>
        <v>2.6214285714285714</v>
      </c>
      <c r="J75" s="51">
        <f t="shared" si="8"/>
        <v>191.36428571428573</v>
      </c>
      <c r="K75" s="33"/>
      <c r="L75" s="37"/>
      <c r="M75" s="26"/>
      <c r="N75" s="98">
        <f t="shared" si="3"/>
        <v>0</v>
      </c>
    </row>
    <row r="76" spans="1:14" ht="50.25" customHeight="1">
      <c r="A76" s="87"/>
      <c r="B76" s="27" t="s">
        <v>17</v>
      </c>
      <c r="C76" s="58" t="s">
        <v>65</v>
      </c>
      <c r="D76" s="85" t="s">
        <v>66</v>
      </c>
      <c r="E76" s="89" t="s">
        <v>68</v>
      </c>
      <c r="F76" s="30" t="s">
        <v>43</v>
      </c>
      <c r="G76" s="42">
        <v>133</v>
      </c>
      <c r="H76" s="50">
        <f t="shared" si="9"/>
        <v>106.4</v>
      </c>
      <c r="I76" s="50">
        <f t="shared" si="7"/>
        <v>0.95</v>
      </c>
      <c r="J76" s="50">
        <f t="shared" si="8"/>
        <v>69.349999999999994</v>
      </c>
      <c r="K76" s="31"/>
      <c r="L76" s="36"/>
      <c r="M76" s="26"/>
      <c r="N76" s="98">
        <f t="shared" si="3"/>
        <v>0</v>
      </c>
    </row>
    <row r="77" spans="1:14" ht="48" customHeight="1">
      <c r="A77" s="88"/>
      <c r="B77" s="34" t="s">
        <v>17</v>
      </c>
      <c r="C77" s="59"/>
      <c r="D77" s="86"/>
      <c r="E77" s="90"/>
      <c r="F77" s="32" t="s">
        <v>83</v>
      </c>
      <c r="G77" s="43">
        <v>367</v>
      </c>
      <c r="H77" s="51">
        <f t="shared" si="9"/>
        <v>293.60000000000002</v>
      </c>
      <c r="I77" s="51">
        <f t="shared" si="7"/>
        <v>2.6214285714285714</v>
      </c>
      <c r="J77" s="51">
        <f t="shared" si="8"/>
        <v>191.36428571428573</v>
      </c>
      <c r="K77" s="33"/>
      <c r="L77" s="37"/>
      <c r="M77" s="26"/>
      <c r="N77" s="98">
        <f t="shared" si="3"/>
        <v>0</v>
      </c>
    </row>
    <row r="78" spans="1:14" ht="50.25" customHeight="1">
      <c r="A78" s="87"/>
      <c r="B78" s="27" t="s">
        <v>17</v>
      </c>
      <c r="C78" s="58" t="s">
        <v>97</v>
      </c>
      <c r="D78" s="85" t="s">
        <v>98</v>
      </c>
      <c r="E78" s="89" t="s">
        <v>68</v>
      </c>
      <c r="F78" s="30" t="s">
        <v>43</v>
      </c>
      <c r="G78" s="42">
        <v>133</v>
      </c>
      <c r="H78" s="50">
        <f t="shared" si="9"/>
        <v>106.4</v>
      </c>
      <c r="I78" s="50">
        <f t="shared" si="7"/>
        <v>0.95</v>
      </c>
      <c r="J78" s="50">
        <f t="shared" si="8"/>
        <v>69.349999999999994</v>
      </c>
      <c r="K78" s="31"/>
      <c r="L78" s="36"/>
      <c r="M78" s="26"/>
      <c r="N78" s="98">
        <f t="shared" si="3"/>
        <v>0</v>
      </c>
    </row>
    <row r="79" spans="1:14" ht="48" customHeight="1">
      <c r="A79" s="88"/>
      <c r="B79" s="34" t="s">
        <v>17</v>
      </c>
      <c r="C79" s="59"/>
      <c r="D79" s="86"/>
      <c r="E79" s="90"/>
      <c r="F79" s="32" t="s">
        <v>83</v>
      </c>
      <c r="G79" s="43">
        <v>367</v>
      </c>
      <c r="H79" s="51">
        <f t="shared" si="9"/>
        <v>293.60000000000002</v>
      </c>
      <c r="I79" s="51">
        <f t="shared" si="7"/>
        <v>2.6214285714285714</v>
      </c>
      <c r="J79" s="51">
        <f t="shared" si="8"/>
        <v>191.36428571428573</v>
      </c>
      <c r="K79" s="33"/>
      <c r="L79" s="37"/>
      <c r="M79" s="26"/>
      <c r="N79" s="98">
        <f t="shared" ref="N79:N81" si="10">I79*L79</f>
        <v>0</v>
      </c>
    </row>
    <row r="80" spans="1:14" ht="50.25" customHeight="1">
      <c r="A80" s="87"/>
      <c r="B80" s="27" t="s">
        <v>17</v>
      </c>
      <c r="C80" s="58" t="s">
        <v>85</v>
      </c>
      <c r="D80" s="85" t="s">
        <v>22</v>
      </c>
      <c r="E80" s="89" t="s">
        <v>68</v>
      </c>
      <c r="F80" s="30" t="s">
        <v>43</v>
      </c>
      <c r="G80" s="42">
        <v>133</v>
      </c>
      <c r="H80" s="50">
        <f t="shared" si="9"/>
        <v>106.4</v>
      </c>
      <c r="I80" s="50">
        <f t="shared" si="7"/>
        <v>0.95</v>
      </c>
      <c r="J80" s="50">
        <f t="shared" si="8"/>
        <v>69.349999999999994</v>
      </c>
      <c r="K80" s="31"/>
      <c r="L80" s="36"/>
      <c r="M80" s="26"/>
      <c r="N80" s="98">
        <f t="shared" si="10"/>
        <v>0</v>
      </c>
    </row>
    <row r="81" spans="1:14" ht="48" customHeight="1">
      <c r="A81" s="88"/>
      <c r="B81" s="34" t="s">
        <v>17</v>
      </c>
      <c r="C81" s="59"/>
      <c r="D81" s="86"/>
      <c r="E81" s="90"/>
      <c r="F81" s="32" t="s">
        <v>83</v>
      </c>
      <c r="G81" s="43">
        <v>367</v>
      </c>
      <c r="H81" s="52">
        <f t="shared" si="9"/>
        <v>293.60000000000002</v>
      </c>
      <c r="I81" s="52">
        <f t="shared" si="7"/>
        <v>2.6214285714285714</v>
      </c>
      <c r="J81" s="52">
        <f t="shared" si="8"/>
        <v>191.36428571428573</v>
      </c>
      <c r="K81" s="33"/>
      <c r="L81" s="37"/>
      <c r="M81" s="26"/>
      <c r="N81" s="98">
        <f t="shared" si="10"/>
        <v>0</v>
      </c>
    </row>
    <row r="82" spans="1:14" ht="10.5" customHeight="1">
      <c r="A82" s="7"/>
      <c r="B82" s="7"/>
      <c r="C82" s="7"/>
      <c r="D82" s="11"/>
      <c r="E82" s="11"/>
      <c r="F82" s="7"/>
      <c r="G82" s="7"/>
      <c r="H82" s="7"/>
      <c r="I82" s="7"/>
      <c r="J82" s="7"/>
      <c r="K82" s="7"/>
    </row>
    <row r="83" spans="1:14" ht="24.75" customHeight="1">
      <c r="A83" s="63" t="s">
        <v>11</v>
      </c>
      <c r="B83" s="64"/>
      <c r="C83" s="64"/>
      <c r="D83" s="64"/>
      <c r="E83" s="64"/>
      <c r="F83" s="64"/>
      <c r="G83" s="64"/>
      <c r="H83" s="64"/>
      <c r="I83" s="64"/>
      <c r="J83" s="64"/>
      <c r="K83" s="65"/>
      <c r="L83" s="8">
        <f>SUM(N:N)</f>
        <v>0</v>
      </c>
    </row>
  </sheetData>
  <mergeCells count="103">
    <mergeCell ref="G9:I9"/>
    <mergeCell ref="G10:I10"/>
    <mergeCell ref="C8:I8"/>
    <mergeCell ref="E76:E77"/>
    <mergeCell ref="E78:E79"/>
    <mergeCell ref="E80:E81"/>
    <mergeCell ref="E66:E67"/>
    <mergeCell ref="E68:E69"/>
    <mergeCell ref="E70:E71"/>
    <mergeCell ref="E72:E73"/>
    <mergeCell ref="E74:E75"/>
    <mergeCell ref="A78:A79"/>
    <mergeCell ref="A80:A81"/>
    <mergeCell ref="A76:A77"/>
    <mergeCell ref="D76:D77"/>
    <mergeCell ref="D78:D79"/>
    <mergeCell ref="D80:D81"/>
    <mergeCell ref="C76:C77"/>
    <mergeCell ref="C78:C79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A68:A69"/>
    <mergeCell ref="A70:A71"/>
    <mergeCell ref="A72:A73"/>
    <mergeCell ref="A74:A75"/>
    <mergeCell ref="A58:A59"/>
    <mergeCell ref="A60:A61"/>
    <mergeCell ref="A62:A63"/>
    <mergeCell ref="A64:A65"/>
    <mergeCell ref="A66:A67"/>
    <mergeCell ref="D72:D73"/>
    <mergeCell ref="D74:D75"/>
    <mergeCell ref="D62:D63"/>
    <mergeCell ref="D64:D65"/>
    <mergeCell ref="D66:D67"/>
    <mergeCell ref="D68:D69"/>
    <mergeCell ref="D70:D71"/>
    <mergeCell ref="C72:C73"/>
    <mergeCell ref="C74:C75"/>
    <mergeCell ref="D56:D57"/>
    <mergeCell ref="A48:A49"/>
    <mergeCell ref="A50:A51"/>
    <mergeCell ref="A52:A53"/>
    <mergeCell ref="A54:A55"/>
    <mergeCell ref="A56:A57"/>
    <mergeCell ref="A38:A39"/>
    <mergeCell ref="A40:A41"/>
    <mergeCell ref="A42:A43"/>
    <mergeCell ref="A44:A45"/>
    <mergeCell ref="A46:A4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C64:C65"/>
    <mergeCell ref="C66:C67"/>
    <mergeCell ref="C68:C69"/>
    <mergeCell ref="C70:C71"/>
    <mergeCell ref="C52:C53"/>
    <mergeCell ref="C54:C55"/>
    <mergeCell ref="C56:C57"/>
    <mergeCell ref="C58:C59"/>
    <mergeCell ref="C60:C61"/>
    <mergeCell ref="C42:C43"/>
    <mergeCell ref="C44:C45"/>
    <mergeCell ref="C46:C47"/>
    <mergeCell ref="C48:C49"/>
    <mergeCell ref="C50:C51"/>
    <mergeCell ref="A6:C6"/>
    <mergeCell ref="D6:L6"/>
    <mergeCell ref="A83:K83"/>
    <mergeCell ref="D1:G3"/>
    <mergeCell ref="A4:C4"/>
    <mergeCell ref="D4:L4"/>
    <mergeCell ref="K1:L3"/>
    <mergeCell ref="A5:C5"/>
    <mergeCell ref="D5:L5"/>
    <mergeCell ref="A13:L13"/>
    <mergeCell ref="A28:L28"/>
    <mergeCell ref="A37:L37"/>
    <mergeCell ref="C80:C81"/>
    <mergeCell ref="C38:C39"/>
    <mergeCell ref="C40:C41"/>
    <mergeCell ref="D58:D59"/>
    <mergeCell ref="D60:D61"/>
    <mergeCell ref="C62:C63"/>
  </mergeCells>
  <pageMargins left="0.7" right="0.7" top="0.75" bottom="0.75" header="0.3" footer="0.3"/>
  <pageSetup paperSize="9" orientation="portrait" r:id="rId1"/>
  <ignoredErrors>
    <ignoredError sqref="D10:F10 C38:F38 F81 C40:F40 F39 C42:F42 F41 C44:F44 F43 C46:F46 F45 C48:F48 F47 C50:F50 F49 C52:F52 F51 C54:F54 F53 C56:F56 F55 C58:F58 F57 C60:F60 F59 C62:F62 F61 C64:F64 F63 C66:F66 F65 C68:F68 F67 C70:F70 F69 C72:F72 F71 C74:F74 F73 C76:F76 F75 C78:F78 F77 C80:F80 F79 K38:L38 K39:L39 K40:L40 L41 K42:L42 K43:L43 K44:L44 K45:L45 K46:L46 K47:L47 K48:L48 K49:L49 K50:L50 K51:L51 K52:L52 K53:L53 K54:L54 K55:L55 K56:L56 K57:L57 K58:L58 K59:L59 K60:L60 K61:L61 K62:L62 K63:L63 K64:L64 K65:L65 K66:L66 K67:L67 K68:L68 K69:L69 K70:L70 K71:L71 K72:L72 K73:L73 K74:L74 K75:L75 K76:L76 K77:L77 K78:L78 K79:L79 K81 K8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2022-05-31T21:00:36Z</dcterms:modified>
</cp:coreProperties>
</file>