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820" yWindow="375" windowWidth="10395" windowHeight="9975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N48" i="1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I48"/>
  <c r="J48" s="1"/>
  <c r="H48"/>
  <c r="J47"/>
  <c r="I47"/>
  <c r="H47"/>
  <c r="I46"/>
  <c r="J46" s="1"/>
  <c r="H46"/>
  <c r="I45"/>
  <c r="J45" s="1"/>
  <c r="H45"/>
  <c r="I44"/>
  <c r="J44" s="1"/>
  <c r="H44"/>
  <c r="J43"/>
  <c r="I43"/>
  <c r="H43"/>
  <c r="J42"/>
  <c r="I42"/>
  <c r="H42"/>
  <c r="I41"/>
  <c r="J41" s="1"/>
  <c r="H41"/>
  <c r="I40"/>
  <c r="J40" s="1"/>
  <c r="H40"/>
  <c r="I38"/>
  <c r="J38" s="1"/>
  <c r="H38"/>
  <c r="J37"/>
  <c r="I37"/>
  <c r="H37"/>
  <c r="I36"/>
  <c r="J36" s="1"/>
  <c r="H36"/>
  <c r="I35"/>
  <c r="J35" s="1"/>
  <c r="H35"/>
  <c r="J33"/>
  <c r="I33"/>
  <c r="H33"/>
  <c r="I32"/>
  <c r="J32" s="1"/>
  <c r="H32"/>
  <c r="J31"/>
  <c r="I31"/>
  <c r="H31"/>
  <c r="I30"/>
  <c r="J30" s="1"/>
  <c r="H30"/>
  <c r="J29"/>
  <c r="I29"/>
  <c r="H29"/>
  <c r="I28"/>
  <c r="J28" s="1"/>
  <c r="H28"/>
  <c r="J27"/>
  <c r="I27"/>
  <c r="H27"/>
  <c r="I26"/>
  <c r="J26" s="1"/>
  <c r="H26"/>
  <c r="J25"/>
  <c r="I25"/>
  <c r="H25"/>
  <c r="I23"/>
  <c r="J23" s="1"/>
  <c r="H23"/>
  <c r="J22"/>
  <c r="I22"/>
  <c r="H22"/>
  <c r="J20"/>
  <c r="I20"/>
  <c r="H20"/>
  <c r="I19"/>
  <c r="J19" s="1"/>
  <c r="H19"/>
  <c r="J18"/>
  <c r="I18"/>
  <c r="H18"/>
  <c r="I17"/>
  <c r="J17" s="1"/>
  <c r="H17"/>
  <c r="J16"/>
  <c r="I16"/>
  <c r="H16"/>
  <c r="I15"/>
  <c r="J15" s="1"/>
  <c r="H15"/>
  <c r="J14"/>
  <c r="I14"/>
  <c r="H14"/>
  <c r="I13"/>
  <c r="J13" s="1"/>
  <c r="H13"/>
  <c r="J12"/>
  <c r="I12"/>
  <c r="H12"/>
  <c r="I11"/>
  <c r="J11" s="1"/>
  <c r="H11"/>
  <c r="J10"/>
  <c r="I10"/>
  <c r="H10"/>
  <c r="M3" l="1"/>
  <c r="L50"/>
</calcChain>
</file>

<file path=xl/sharedStrings.xml><?xml version="1.0" encoding="utf-8"?>
<sst xmlns="http://schemas.openxmlformats.org/spreadsheetml/2006/main" count="166" uniqueCount="100">
  <si>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</si>
  <si>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r>
      <t xml:space="preserve">Магазин «Бисер, Бусинка, Страз»                                                           </t>
    </r>
    <r>
      <rPr>
        <sz val="11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</si>
  <si>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Изображение</t>
  </si>
  <si>
    <t>Артикул</t>
  </si>
  <si>
    <t>Размеры</t>
  </si>
  <si>
    <t>Упаковка</t>
  </si>
  <si>
    <t>Цена, руб</t>
  </si>
  <si>
    <t>Наличие</t>
  </si>
  <si>
    <t>количество заказа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</si>
  <si>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</si>
  <si>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</si>
  <si>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</si>
  <si>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t xml:space="preserve">сумма заказа:   </t>
  </si>
  <si>
    <t>сумма заказа:</t>
  </si>
  <si>
    <t>Цвет</t>
  </si>
  <si>
    <r>
      <rPr>
        <b/>
        <sz val="10"/>
        <rFont val="Arial"/>
        <family val="2"/>
        <charset val="204"/>
      </rPr>
      <t>№</t>
    </r>
    <r>
      <rPr>
        <b/>
        <sz val="11"/>
        <rFont val="Arial"/>
        <family val="2"/>
        <charset val="204"/>
      </rPr>
      <t xml:space="preserve"> </t>
    </r>
    <r>
      <rPr>
        <b/>
        <sz val="8"/>
        <rFont val="Arial"/>
        <family val="2"/>
        <charset val="204"/>
      </rPr>
      <t>магазина</t>
    </r>
  </si>
  <si>
    <r>
      <t xml:space="preserve">опт: +7 499 157-6590                        опт: +7 499 157-3151                                       </t>
    </r>
    <r>
      <rPr>
        <b/>
        <sz val="14"/>
        <color theme="0" tint="-0.499984740745262"/>
        <rFont val="Calibri"/>
        <family val="2"/>
        <charset val="204"/>
        <scheme val="minor"/>
      </rPr>
      <t xml:space="preserve">заказ отправлять на адрес: </t>
    </r>
    <r>
      <rPr>
        <sz val="14"/>
        <color theme="4" tint="-0.249977111117893"/>
        <rFont val="Calibri"/>
        <family val="2"/>
        <charset val="204"/>
        <scheme val="minor"/>
      </rPr>
      <t>optotdel18@yandex.ru</t>
    </r>
  </si>
  <si>
    <t>8 см</t>
  </si>
  <si>
    <t>7 см</t>
  </si>
  <si>
    <t>6 см</t>
  </si>
  <si>
    <t>15 см</t>
  </si>
  <si>
    <t>7.5 см</t>
  </si>
  <si>
    <t>розовый</t>
  </si>
  <si>
    <t>комплект для изготовления: бусины, леска, схема</t>
  </si>
  <si>
    <t>Наборы для творчества из бисера и бусин</t>
  </si>
  <si>
    <t>сиреневый</t>
  </si>
  <si>
    <t>зеленый</t>
  </si>
  <si>
    <t>красный</t>
  </si>
  <si>
    <t>черный/белый</t>
  </si>
  <si>
    <t>синий</t>
  </si>
  <si>
    <t>желтый</t>
  </si>
  <si>
    <t>Набор № 1</t>
  </si>
  <si>
    <t>Набор № 2</t>
  </si>
  <si>
    <t>Набор № 3</t>
  </si>
  <si>
    <t>Набор № 4</t>
  </si>
  <si>
    <t>Набор № 5</t>
  </si>
  <si>
    <t>Набор № 6</t>
  </si>
  <si>
    <t>Набор № 7</t>
  </si>
  <si>
    <t>микс декоративных бусин</t>
  </si>
  <si>
    <t>микс металлизирован-ных бусин</t>
  </si>
  <si>
    <t>15,5х5,3х17 мм</t>
  </si>
  <si>
    <t>155,5x141,5x39 мм</t>
  </si>
  <si>
    <t>вес 320 гр.</t>
  </si>
  <si>
    <t>7 шт. /                упаковка</t>
  </si>
  <si>
    <t>6 шт. /                 упаковка</t>
  </si>
  <si>
    <t>Ø луча - 114 мм</t>
  </si>
  <si>
    <t>Ø луча - 153 мм</t>
  </si>
  <si>
    <t xml:space="preserve">1 шт. </t>
  </si>
  <si>
    <t>1 шт.</t>
  </si>
  <si>
    <t>№ 5</t>
  </si>
  <si>
    <t>№ 2</t>
  </si>
  <si>
    <t>№ 11</t>
  </si>
  <si>
    <t>№ 13</t>
  </si>
  <si>
    <t>№ 3</t>
  </si>
  <si>
    <t>№ 7</t>
  </si>
  <si>
    <t>Янтарная капля</t>
  </si>
  <si>
    <t>№ 6</t>
  </si>
  <si>
    <t>№ 12</t>
  </si>
  <si>
    <t>Цветок василёк</t>
  </si>
  <si>
    <t>№ 1</t>
  </si>
  <si>
    <t>№ 10</t>
  </si>
  <si>
    <t>Подснежники</t>
  </si>
  <si>
    <t>№ 9</t>
  </si>
  <si>
    <t>Гиацинты</t>
  </si>
  <si>
    <t>6,5 см</t>
  </si>
  <si>
    <t>№ 8</t>
  </si>
  <si>
    <t>Снежинка ледяная</t>
  </si>
  <si>
    <t>Снежинки</t>
  </si>
  <si>
    <t>Цветы</t>
  </si>
  <si>
    <t>Шары</t>
  </si>
  <si>
    <t>Проволочные каркас для создания снежинки</t>
  </si>
  <si>
    <t>№ 14</t>
  </si>
  <si>
    <t>Нарциссы</t>
  </si>
  <si>
    <t>Маков цвет</t>
  </si>
  <si>
    <t>Голубой шарик</t>
  </si>
  <si>
    <t>Розовый шарик</t>
  </si>
  <si>
    <t>Яблоневый цвет</t>
  </si>
  <si>
    <t>Незабудки</t>
  </si>
  <si>
    <t>Фрезия</t>
  </si>
  <si>
    <t>Гладиолусы</t>
  </si>
  <si>
    <t>№ 4</t>
  </si>
  <si>
    <t>Снежинка золотистая</t>
  </si>
  <si>
    <t>В набор входит: каркас, набор бусин, схема</t>
  </si>
  <si>
    <t>12 см</t>
  </si>
  <si>
    <t>Снежинка розовая</t>
  </si>
  <si>
    <t>Снежинка персиковая</t>
  </si>
  <si>
    <t>Снежинка золотисто-голубая</t>
  </si>
  <si>
    <t xml:space="preserve">Снежинка готическая </t>
  </si>
  <si>
    <t>Снежинка сиреневая</t>
  </si>
  <si>
    <t>Снежинка бежевая</t>
  </si>
  <si>
    <t>_</t>
  </si>
  <si>
    <t>Бисер и бусины в пластиковом контейнере</t>
  </si>
  <si>
    <t>Снежинка малая WS-4                         Fire Snowflake</t>
  </si>
  <si>
    <t xml:space="preserve"> проволочный каркас, сталь</t>
  </si>
  <si>
    <t>Снежинка большая WS-6              Fire Snowflake</t>
  </si>
  <si>
    <t>Наборы для творчества - новогодние украшения</t>
  </si>
  <si>
    <t>Ромашка</t>
  </si>
  <si>
    <t>Цена по акции до 30.04.2022</t>
  </si>
  <si>
    <t>Цена, $</t>
  </si>
  <si>
    <t>Старая цена, руб</t>
  </si>
</sst>
</file>

<file path=xl/styles.xml><?xml version="1.0" encoding="utf-8"?>
<styleSheet xmlns="http://schemas.openxmlformats.org/spreadsheetml/2006/main">
  <numFmts count="1">
    <numFmt numFmtId="164" formatCode="0&quot; гр.&quot;"/>
  </numFmts>
  <fonts count="28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4"/>
      <color theme="0" tint="-0.49998474074526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b/>
      <sz val="11"/>
      <color theme="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4"/>
      <color theme="4" tint="-0.249977111117893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4"/>
      <color theme="0" tint="-0.499984740745262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rgb="FF00B050"/>
      <name val="Arial"/>
      <family val="2"/>
      <charset val="204"/>
    </font>
    <font>
      <strike/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/>
    </xf>
  </cellStyleXfs>
  <cellXfs count="73">
    <xf numFmtId="0" fontId="0" fillId="0" borderId="0" xfId="0"/>
    <xf numFmtId="0" fontId="0" fillId="0" borderId="3" xfId="0" applyBorder="1"/>
    <xf numFmtId="0" fontId="2" fillId="2" borderId="0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14" fontId="2" fillId="0" borderId="4" xfId="1" applyNumberFormat="1" applyFont="1" applyFill="1" applyBorder="1" applyAlignment="1">
      <alignment vertical="center" wrapText="1"/>
    </xf>
    <xf numFmtId="0" fontId="0" fillId="2" borderId="0" xfId="0" applyFill="1"/>
    <xf numFmtId="0" fontId="15" fillId="3" borderId="3" xfId="1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" fontId="14" fillId="0" borderId="2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Border="1"/>
    <xf numFmtId="0" fontId="14" fillId="0" borderId="7" xfId="0" applyFont="1" applyBorder="1"/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2" xfId="0" applyFont="1" applyBorder="1"/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/>
    <xf numFmtId="0" fontId="21" fillId="0" borderId="0" xfId="0" applyFont="1" applyFill="1"/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4" fontId="27" fillId="0" borderId="2" xfId="0" applyNumberFormat="1" applyFont="1" applyBorder="1" applyAlignment="1">
      <alignment horizontal="center" vertical="center" wrapText="1"/>
    </xf>
    <xf numFmtId="0" fontId="25" fillId="0" borderId="3" xfId="0" applyFont="1" applyBorder="1"/>
    <xf numFmtId="0" fontId="9" fillId="7" borderId="6" xfId="1" applyFont="1" applyFill="1" applyBorder="1" applyAlignment="1">
      <alignment horizontal="center" vertical="center"/>
    </xf>
    <xf numFmtId="0" fontId="9" fillId="7" borderId="6" xfId="1" applyFont="1" applyFill="1" applyBorder="1" applyAlignment="1">
      <alignment horizontal="center" vertical="center" wrapText="1"/>
    </xf>
    <xf numFmtId="49" fontId="9" fillId="7" borderId="6" xfId="1" applyNumberFormat="1" applyFont="1" applyFill="1" applyBorder="1" applyAlignment="1">
      <alignment horizontal="center" vertical="center"/>
    </xf>
    <xf numFmtId="164" fontId="9" fillId="7" borderId="6" xfId="1" applyNumberFormat="1" applyFont="1" applyFill="1" applyBorder="1" applyAlignment="1">
      <alignment horizontal="center" vertical="center" wrapText="1"/>
    </xf>
    <xf numFmtId="164" fontId="26" fillId="7" borderId="6" xfId="1" applyNumberFormat="1" applyFont="1" applyFill="1" applyBorder="1" applyAlignment="1">
      <alignment horizontal="center" vertical="center" wrapText="1"/>
    </xf>
    <xf numFmtId="164" fontId="9" fillId="7" borderId="6" xfId="1" applyNumberFormat="1" applyFont="1" applyFill="1" applyBorder="1" applyAlignment="1">
      <alignment horizontal="center" vertical="center"/>
    </xf>
    <xf numFmtId="164" fontId="10" fillId="4" borderId="6" xfId="1" applyNumberFormat="1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8" xfId="0" applyFont="1" applyBorder="1" applyAlignment="1">
      <alignment horizontal="right" vertical="center"/>
    </xf>
    <xf numFmtId="0" fontId="20" fillId="5" borderId="2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right" vertical="center"/>
    </xf>
    <xf numFmtId="49" fontId="12" fillId="0" borderId="7" xfId="0" applyNumberFormat="1" applyFont="1" applyFill="1" applyBorder="1" applyAlignment="1" applyProtection="1">
      <alignment horizontal="left" vertical="center"/>
      <protection locked="0"/>
    </xf>
    <xf numFmtId="49" fontId="12" fillId="0" borderId="2" xfId="0" applyNumberFormat="1" applyFont="1" applyFill="1" applyBorder="1" applyAlignment="1" applyProtection="1">
      <alignment horizontal="left" vertical="center"/>
      <protection locked="0"/>
    </xf>
    <xf numFmtId="0" fontId="6" fillId="0" borderId="2" xfId="1" applyFont="1" applyFill="1" applyBorder="1" applyAlignment="1">
      <alignment horizontal="right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4" fontId="0" fillId="0" borderId="0" xfId="0" applyNumberFormat="1"/>
    <xf numFmtId="4" fontId="14" fillId="3" borderId="8" xfId="0" applyNumberFormat="1" applyFont="1" applyFill="1" applyBorder="1" applyAlignment="1">
      <alignment horizontal="center" vertical="center"/>
    </xf>
    <xf numFmtId="4" fontId="14" fillId="3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9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2" Type="http://schemas.openxmlformats.org/officeDocument/2006/relationships/image" Target="../media/image2.gif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161925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209549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28575</xdr:rowOff>
    </xdr:from>
    <xdr:to>
      <xdr:col>0</xdr:col>
      <xdr:colOff>1781175</xdr:colOff>
      <xdr:row>24</xdr:row>
      <xdr:rowOff>1809750</xdr:rowOff>
    </xdr:to>
    <xdr:pic>
      <xdr:nvPicPr>
        <xdr:cNvPr id="78" name="Рисунок 77" descr="s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26689050"/>
          <a:ext cx="1781175" cy="1781175"/>
        </a:xfrm>
        <a:prstGeom prst="rect">
          <a:avLst/>
        </a:prstGeom>
      </xdr:spPr>
    </xdr:pic>
    <xdr:clientData/>
  </xdr:twoCellAnchor>
  <xdr:twoCellAnchor editAs="oneCell">
    <xdr:from>
      <xdr:col>0</xdr:col>
      <xdr:colOff>13607</xdr:colOff>
      <xdr:row>32</xdr:row>
      <xdr:rowOff>42182</xdr:rowOff>
    </xdr:from>
    <xdr:to>
      <xdr:col>0</xdr:col>
      <xdr:colOff>1794782</xdr:colOff>
      <xdr:row>32</xdr:row>
      <xdr:rowOff>1823357</xdr:rowOff>
    </xdr:to>
    <xdr:pic>
      <xdr:nvPicPr>
        <xdr:cNvPr id="79" name="Рисунок 78" descr="s2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3607" y="50089253"/>
          <a:ext cx="1781175" cy="1781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41</xdr:row>
      <xdr:rowOff>19050</xdr:rowOff>
    </xdr:from>
    <xdr:to>
      <xdr:col>0</xdr:col>
      <xdr:colOff>1809750</xdr:colOff>
      <xdr:row>41</xdr:row>
      <xdr:rowOff>659423</xdr:rowOff>
    </xdr:to>
    <xdr:pic>
      <xdr:nvPicPr>
        <xdr:cNvPr id="25" name="Рисунок 24" descr="nb01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0" y="54025800"/>
          <a:ext cx="18097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</xdr:row>
      <xdr:rowOff>7327</xdr:rowOff>
    </xdr:from>
    <xdr:to>
      <xdr:col>0</xdr:col>
      <xdr:colOff>1809750</xdr:colOff>
      <xdr:row>42</xdr:row>
      <xdr:rowOff>645502</xdr:rowOff>
    </xdr:to>
    <xdr:pic>
      <xdr:nvPicPr>
        <xdr:cNvPr id="26" name="Рисунок 25" descr="nb02.jpg"/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0" y="54776077"/>
          <a:ext cx="18097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43</xdr:row>
      <xdr:rowOff>7327</xdr:rowOff>
    </xdr:from>
    <xdr:to>
      <xdr:col>0</xdr:col>
      <xdr:colOff>1809750</xdr:colOff>
      <xdr:row>43</xdr:row>
      <xdr:rowOff>645502</xdr:rowOff>
    </xdr:to>
    <xdr:pic>
      <xdr:nvPicPr>
        <xdr:cNvPr id="27" name="Рисунок 26" descr="nb03.jpg"/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0" y="55442827"/>
          <a:ext cx="18097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44</xdr:row>
      <xdr:rowOff>7327</xdr:rowOff>
    </xdr:from>
    <xdr:to>
      <xdr:col>0</xdr:col>
      <xdr:colOff>1809750</xdr:colOff>
      <xdr:row>44</xdr:row>
      <xdr:rowOff>645502</xdr:rowOff>
    </xdr:to>
    <xdr:pic>
      <xdr:nvPicPr>
        <xdr:cNvPr id="28" name="Рисунок 27" descr="nb04.jpg"/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0" y="56109577"/>
          <a:ext cx="18097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7327</xdr:rowOff>
    </xdr:from>
    <xdr:to>
      <xdr:col>0</xdr:col>
      <xdr:colOff>1809750</xdr:colOff>
      <xdr:row>45</xdr:row>
      <xdr:rowOff>645502</xdr:rowOff>
    </xdr:to>
    <xdr:pic>
      <xdr:nvPicPr>
        <xdr:cNvPr id="29" name="Рисунок 28" descr="nb05.jpg"/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0" y="56776327"/>
          <a:ext cx="18097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7327</xdr:rowOff>
    </xdr:from>
    <xdr:to>
      <xdr:col>0</xdr:col>
      <xdr:colOff>1809750</xdr:colOff>
      <xdr:row>46</xdr:row>
      <xdr:rowOff>645502</xdr:rowOff>
    </xdr:to>
    <xdr:pic>
      <xdr:nvPicPr>
        <xdr:cNvPr id="30" name="Рисунок 29" descr="nb06.jpg"/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0" y="57443077"/>
          <a:ext cx="18097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47</xdr:row>
      <xdr:rowOff>7327</xdr:rowOff>
    </xdr:from>
    <xdr:to>
      <xdr:col>0</xdr:col>
      <xdr:colOff>1809750</xdr:colOff>
      <xdr:row>47</xdr:row>
      <xdr:rowOff>645502</xdr:rowOff>
    </xdr:to>
    <xdr:pic>
      <xdr:nvPicPr>
        <xdr:cNvPr id="31" name="Рисунок 30" descr="nb07.jpg"/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0" y="58109827"/>
          <a:ext cx="1809750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19050</xdr:rowOff>
    </xdr:from>
    <xdr:to>
      <xdr:col>0</xdr:col>
      <xdr:colOff>1809750</xdr:colOff>
      <xdr:row>39</xdr:row>
      <xdr:rowOff>1828800</xdr:rowOff>
    </xdr:to>
    <xdr:pic>
      <xdr:nvPicPr>
        <xdr:cNvPr id="32" name="Рисунок 31" descr="21237_nabor9.jpg"/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0" y="53397150"/>
          <a:ext cx="1809750" cy="18097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0</xdr:col>
      <xdr:colOff>1809750</xdr:colOff>
      <xdr:row>40</xdr:row>
      <xdr:rowOff>1819275</xdr:rowOff>
    </xdr:to>
    <xdr:pic>
      <xdr:nvPicPr>
        <xdr:cNvPr id="33" name="Рисунок 32" descr="21238_nabor8.jpg"/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0" y="55225950"/>
          <a:ext cx="1809750" cy="180975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35</xdr:row>
      <xdr:rowOff>161925</xdr:rowOff>
    </xdr:from>
    <xdr:to>
      <xdr:col>0</xdr:col>
      <xdr:colOff>1657350</xdr:colOff>
      <xdr:row>35</xdr:row>
      <xdr:rowOff>1685925</xdr:rowOff>
    </xdr:to>
    <xdr:pic>
      <xdr:nvPicPr>
        <xdr:cNvPr id="36" name="Рисунок 35" descr="ws-6-160.jpg"/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33350" y="41681400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130950</xdr:colOff>
      <xdr:row>34</xdr:row>
      <xdr:rowOff>140475</xdr:rowOff>
    </xdr:from>
    <xdr:to>
      <xdr:col>0</xdr:col>
      <xdr:colOff>1654950</xdr:colOff>
      <xdr:row>34</xdr:row>
      <xdr:rowOff>1664475</xdr:rowOff>
    </xdr:to>
    <xdr:pic>
      <xdr:nvPicPr>
        <xdr:cNvPr id="37" name="Рисунок 36" descr="ws-4-160.jpg"/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30950" y="39802575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36</xdr:row>
      <xdr:rowOff>161925</xdr:rowOff>
    </xdr:from>
    <xdr:to>
      <xdr:col>0</xdr:col>
      <xdr:colOff>1657350</xdr:colOff>
      <xdr:row>36</xdr:row>
      <xdr:rowOff>1685925</xdr:rowOff>
    </xdr:to>
    <xdr:pic>
      <xdr:nvPicPr>
        <xdr:cNvPr id="40" name="Рисунок 39" descr="karkas-160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33350" y="43538775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</xdr:colOff>
      <xdr:row>37</xdr:row>
      <xdr:rowOff>171450</xdr:rowOff>
    </xdr:from>
    <xdr:to>
      <xdr:col>0</xdr:col>
      <xdr:colOff>1657350</xdr:colOff>
      <xdr:row>37</xdr:row>
      <xdr:rowOff>1695450</xdr:rowOff>
    </xdr:to>
    <xdr:pic>
      <xdr:nvPicPr>
        <xdr:cNvPr id="41" name="Рисунок 40" descr="karkas-160.jpg"/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33350" y="45405675"/>
          <a:ext cx="1524000" cy="15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</xdr:row>
      <xdr:rowOff>40821</xdr:rowOff>
    </xdr:from>
    <xdr:to>
      <xdr:col>0</xdr:col>
      <xdr:colOff>1790700</xdr:colOff>
      <xdr:row>25</xdr:row>
      <xdr:rowOff>1831521</xdr:rowOff>
    </xdr:to>
    <xdr:pic>
      <xdr:nvPicPr>
        <xdr:cNvPr id="52" name="Рисунок 51" descr="sn-2.jpg"/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0" y="35174464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26</xdr:row>
      <xdr:rowOff>40821</xdr:rowOff>
    </xdr:from>
    <xdr:to>
      <xdr:col>0</xdr:col>
      <xdr:colOff>1790700</xdr:colOff>
      <xdr:row>26</xdr:row>
      <xdr:rowOff>1831521</xdr:rowOff>
    </xdr:to>
    <xdr:pic>
      <xdr:nvPicPr>
        <xdr:cNvPr id="53" name="Рисунок 52" descr="sn-3.jpg"/>
        <xdr:cNvPicPr>
          <a:picLocks noChangeAspect="1"/>
        </xdr:cNvPicPr>
      </xdr:nvPicPr>
      <xdr:blipFill>
        <a:blip xmlns:r="http://schemas.openxmlformats.org/officeDocument/2006/relationships" r:embed="rId18" cstate="print"/>
        <a:stretch>
          <a:fillRect/>
        </a:stretch>
      </xdr:blipFill>
      <xdr:spPr>
        <a:xfrm>
          <a:off x="0" y="37038642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27</xdr:row>
      <xdr:rowOff>40821</xdr:rowOff>
    </xdr:from>
    <xdr:to>
      <xdr:col>0</xdr:col>
      <xdr:colOff>1790700</xdr:colOff>
      <xdr:row>27</xdr:row>
      <xdr:rowOff>1831521</xdr:rowOff>
    </xdr:to>
    <xdr:pic>
      <xdr:nvPicPr>
        <xdr:cNvPr id="54" name="Рисунок 53" descr="sn-4.jpg"/>
        <xdr:cNvPicPr>
          <a:picLocks noChangeAspect="1"/>
        </xdr:cNvPicPr>
      </xdr:nvPicPr>
      <xdr:blipFill>
        <a:blip xmlns:r="http://schemas.openxmlformats.org/officeDocument/2006/relationships" r:embed="rId19" cstate="print"/>
        <a:stretch>
          <a:fillRect/>
        </a:stretch>
      </xdr:blipFill>
      <xdr:spPr>
        <a:xfrm>
          <a:off x="0" y="38902821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27214</xdr:rowOff>
    </xdr:from>
    <xdr:to>
      <xdr:col>0</xdr:col>
      <xdr:colOff>1790700</xdr:colOff>
      <xdr:row>29</xdr:row>
      <xdr:rowOff>1817914</xdr:rowOff>
    </xdr:to>
    <xdr:pic>
      <xdr:nvPicPr>
        <xdr:cNvPr id="56" name="Рисунок 55" descr="sn-6.jpg"/>
        <xdr:cNvPicPr>
          <a:picLocks noChangeAspect="1"/>
        </xdr:cNvPicPr>
      </xdr:nvPicPr>
      <xdr:blipFill>
        <a:blip xmlns:r="http://schemas.openxmlformats.org/officeDocument/2006/relationships" r:embed="rId20" cstate="print"/>
        <a:stretch>
          <a:fillRect/>
        </a:stretch>
      </xdr:blipFill>
      <xdr:spPr>
        <a:xfrm>
          <a:off x="0" y="42617571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27214</xdr:rowOff>
    </xdr:from>
    <xdr:to>
      <xdr:col>0</xdr:col>
      <xdr:colOff>1790700</xdr:colOff>
      <xdr:row>30</xdr:row>
      <xdr:rowOff>1817914</xdr:rowOff>
    </xdr:to>
    <xdr:pic>
      <xdr:nvPicPr>
        <xdr:cNvPr id="57" name="Рисунок 56" descr="sn-7.jpg"/>
        <xdr:cNvPicPr>
          <a:picLocks noChangeAspect="1"/>
        </xdr:cNvPicPr>
      </xdr:nvPicPr>
      <xdr:blipFill>
        <a:blip xmlns:r="http://schemas.openxmlformats.org/officeDocument/2006/relationships" r:embed="rId21" cstate="print"/>
        <a:stretch>
          <a:fillRect/>
        </a:stretch>
      </xdr:blipFill>
      <xdr:spPr>
        <a:xfrm>
          <a:off x="0" y="44481750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27214</xdr:rowOff>
    </xdr:from>
    <xdr:to>
      <xdr:col>0</xdr:col>
      <xdr:colOff>1790700</xdr:colOff>
      <xdr:row>31</xdr:row>
      <xdr:rowOff>1817914</xdr:rowOff>
    </xdr:to>
    <xdr:pic>
      <xdr:nvPicPr>
        <xdr:cNvPr id="58" name="Рисунок 57" descr="sn-9.jpg"/>
        <xdr:cNvPicPr>
          <a:picLocks noChangeAspect="1"/>
        </xdr:cNvPicPr>
      </xdr:nvPicPr>
      <xdr:blipFill>
        <a:blip xmlns:r="http://schemas.openxmlformats.org/officeDocument/2006/relationships" r:embed="rId22" cstate="print"/>
        <a:stretch>
          <a:fillRect/>
        </a:stretch>
      </xdr:blipFill>
      <xdr:spPr>
        <a:xfrm>
          <a:off x="0" y="48210107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11906</xdr:colOff>
      <xdr:row>28</xdr:row>
      <xdr:rowOff>35718</xdr:rowOff>
    </xdr:from>
    <xdr:to>
      <xdr:col>0</xdr:col>
      <xdr:colOff>1802606</xdr:colOff>
      <xdr:row>28</xdr:row>
      <xdr:rowOff>1826418</xdr:rowOff>
    </xdr:to>
    <xdr:pic>
      <xdr:nvPicPr>
        <xdr:cNvPr id="39" name="Рисунок 38" descr="sn-5.jpg"/>
        <xdr:cNvPicPr>
          <a:picLocks noChangeAspect="1"/>
        </xdr:cNvPicPr>
      </xdr:nvPicPr>
      <xdr:blipFill>
        <a:blip xmlns:r="http://schemas.openxmlformats.org/officeDocument/2006/relationships" r:embed="rId23" cstate="print"/>
        <a:stretch>
          <a:fillRect/>
        </a:stretch>
      </xdr:blipFill>
      <xdr:spPr>
        <a:xfrm>
          <a:off x="11906" y="35004374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9</xdr:row>
      <xdr:rowOff>35718</xdr:rowOff>
    </xdr:from>
    <xdr:to>
      <xdr:col>0</xdr:col>
      <xdr:colOff>1790700</xdr:colOff>
      <xdr:row>9</xdr:row>
      <xdr:rowOff>1826418</xdr:rowOff>
    </xdr:to>
    <xdr:pic>
      <xdr:nvPicPr>
        <xdr:cNvPr id="59" name="Рисунок 58" descr="ball-3.jpg"/>
        <xdr:cNvPicPr>
          <a:picLocks noChangeAspect="1"/>
        </xdr:cNvPicPr>
      </xdr:nvPicPr>
      <xdr:blipFill>
        <a:blip xmlns:r="http://schemas.openxmlformats.org/officeDocument/2006/relationships" r:embed="rId24" cstate="print"/>
        <a:stretch>
          <a:fillRect/>
        </a:stretch>
      </xdr:blipFill>
      <xdr:spPr>
        <a:xfrm>
          <a:off x="0" y="2571749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10</xdr:row>
      <xdr:rowOff>35719</xdr:rowOff>
    </xdr:from>
    <xdr:to>
      <xdr:col>0</xdr:col>
      <xdr:colOff>1790700</xdr:colOff>
      <xdr:row>10</xdr:row>
      <xdr:rowOff>1826419</xdr:rowOff>
    </xdr:to>
    <xdr:pic>
      <xdr:nvPicPr>
        <xdr:cNvPr id="60" name="Рисунок 59" descr="ball-5.jpg"/>
        <xdr:cNvPicPr>
          <a:picLocks noChangeAspect="1"/>
        </xdr:cNvPicPr>
      </xdr:nvPicPr>
      <xdr:blipFill>
        <a:blip xmlns:r="http://schemas.openxmlformats.org/officeDocument/2006/relationships" r:embed="rId25" cstate="print"/>
        <a:stretch>
          <a:fillRect/>
        </a:stretch>
      </xdr:blipFill>
      <xdr:spPr>
        <a:xfrm>
          <a:off x="0" y="4429125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</xdr:row>
      <xdr:rowOff>35719</xdr:rowOff>
    </xdr:from>
    <xdr:to>
      <xdr:col>0</xdr:col>
      <xdr:colOff>1790700</xdr:colOff>
      <xdr:row>11</xdr:row>
      <xdr:rowOff>1826419</xdr:rowOff>
    </xdr:to>
    <xdr:pic>
      <xdr:nvPicPr>
        <xdr:cNvPr id="61" name="Рисунок 60" descr="ball-6.jpg"/>
        <xdr:cNvPicPr>
          <a:picLocks noChangeAspect="1"/>
        </xdr:cNvPicPr>
      </xdr:nvPicPr>
      <xdr:blipFill>
        <a:blip xmlns:r="http://schemas.openxmlformats.org/officeDocument/2006/relationships" r:embed="rId26" cstate="print"/>
        <a:stretch>
          <a:fillRect/>
        </a:stretch>
      </xdr:blipFill>
      <xdr:spPr>
        <a:xfrm>
          <a:off x="0" y="6286500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12</xdr:row>
      <xdr:rowOff>35718</xdr:rowOff>
    </xdr:from>
    <xdr:to>
      <xdr:col>0</xdr:col>
      <xdr:colOff>1790700</xdr:colOff>
      <xdr:row>12</xdr:row>
      <xdr:rowOff>1826418</xdr:rowOff>
    </xdr:to>
    <xdr:pic>
      <xdr:nvPicPr>
        <xdr:cNvPr id="62" name="Рисунок 61" descr="ball-7.jpg"/>
        <xdr:cNvPicPr>
          <a:picLocks noChangeAspect="1"/>
        </xdr:cNvPicPr>
      </xdr:nvPicPr>
      <xdr:blipFill>
        <a:blip xmlns:r="http://schemas.openxmlformats.org/officeDocument/2006/relationships" r:embed="rId27" cstate="print"/>
        <a:stretch>
          <a:fillRect/>
        </a:stretch>
      </xdr:blipFill>
      <xdr:spPr>
        <a:xfrm>
          <a:off x="0" y="8143874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13</xdr:row>
      <xdr:rowOff>35718</xdr:rowOff>
    </xdr:from>
    <xdr:to>
      <xdr:col>0</xdr:col>
      <xdr:colOff>1790700</xdr:colOff>
      <xdr:row>13</xdr:row>
      <xdr:rowOff>1826418</xdr:rowOff>
    </xdr:to>
    <xdr:pic>
      <xdr:nvPicPr>
        <xdr:cNvPr id="63" name="Рисунок 62" descr="ball-8.jpg"/>
        <xdr:cNvPicPr>
          <a:picLocks noChangeAspect="1"/>
        </xdr:cNvPicPr>
      </xdr:nvPicPr>
      <xdr:blipFill>
        <a:blip xmlns:r="http://schemas.openxmlformats.org/officeDocument/2006/relationships" r:embed="rId28" cstate="print"/>
        <a:stretch>
          <a:fillRect/>
        </a:stretch>
      </xdr:blipFill>
      <xdr:spPr>
        <a:xfrm>
          <a:off x="0" y="10001249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</xdr:row>
      <xdr:rowOff>35718</xdr:rowOff>
    </xdr:from>
    <xdr:to>
      <xdr:col>0</xdr:col>
      <xdr:colOff>1790700</xdr:colOff>
      <xdr:row>14</xdr:row>
      <xdr:rowOff>1826418</xdr:rowOff>
    </xdr:to>
    <xdr:pic>
      <xdr:nvPicPr>
        <xdr:cNvPr id="64" name="Рисунок 63" descr="ball-9.jpg"/>
        <xdr:cNvPicPr>
          <a:picLocks noChangeAspect="1"/>
        </xdr:cNvPicPr>
      </xdr:nvPicPr>
      <xdr:blipFill>
        <a:blip xmlns:r="http://schemas.openxmlformats.org/officeDocument/2006/relationships" r:embed="rId29" cstate="print"/>
        <a:stretch>
          <a:fillRect/>
        </a:stretch>
      </xdr:blipFill>
      <xdr:spPr>
        <a:xfrm>
          <a:off x="0" y="11858624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15</xdr:row>
      <xdr:rowOff>35718</xdr:rowOff>
    </xdr:from>
    <xdr:to>
      <xdr:col>0</xdr:col>
      <xdr:colOff>1790700</xdr:colOff>
      <xdr:row>15</xdr:row>
      <xdr:rowOff>1826418</xdr:rowOff>
    </xdr:to>
    <xdr:pic>
      <xdr:nvPicPr>
        <xdr:cNvPr id="65" name="Рисунок 64" descr="ball-10.jpg"/>
        <xdr:cNvPicPr>
          <a:picLocks noChangeAspect="1"/>
        </xdr:cNvPicPr>
      </xdr:nvPicPr>
      <xdr:blipFill>
        <a:blip xmlns:r="http://schemas.openxmlformats.org/officeDocument/2006/relationships" r:embed="rId30" cstate="print"/>
        <a:stretch>
          <a:fillRect/>
        </a:stretch>
      </xdr:blipFill>
      <xdr:spPr>
        <a:xfrm>
          <a:off x="0" y="13715999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35718</xdr:rowOff>
    </xdr:from>
    <xdr:to>
      <xdr:col>0</xdr:col>
      <xdr:colOff>1790700</xdr:colOff>
      <xdr:row>16</xdr:row>
      <xdr:rowOff>1826418</xdr:rowOff>
    </xdr:to>
    <xdr:pic>
      <xdr:nvPicPr>
        <xdr:cNvPr id="66" name="Рисунок 65" descr="ball-11.jpg"/>
        <xdr:cNvPicPr>
          <a:picLocks noChangeAspect="1"/>
        </xdr:cNvPicPr>
      </xdr:nvPicPr>
      <xdr:blipFill>
        <a:blip xmlns:r="http://schemas.openxmlformats.org/officeDocument/2006/relationships" r:embed="rId31" cstate="print"/>
        <a:stretch>
          <a:fillRect/>
        </a:stretch>
      </xdr:blipFill>
      <xdr:spPr>
        <a:xfrm>
          <a:off x="0" y="15573374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</xdr:row>
      <xdr:rowOff>35718</xdr:rowOff>
    </xdr:from>
    <xdr:to>
      <xdr:col>0</xdr:col>
      <xdr:colOff>1790700</xdr:colOff>
      <xdr:row>17</xdr:row>
      <xdr:rowOff>1826418</xdr:rowOff>
    </xdr:to>
    <xdr:pic>
      <xdr:nvPicPr>
        <xdr:cNvPr id="67" name="Рисунок 66" descr="ball-12.jpg"/>
        <xdr:cNvPicPr>
          <a:picLocks noChangeAspect="1"/>
        </xdr:cNvPicPr>
      </xdr:nvPicPr>
      <xdr:blipFill>
        <a:blip xmlns:r="http://schemas.openxmlformats.org/officeDocument/2006/relationships" r:embed="rId32" cstate="print"/>
        <a:stretch>
          <a:fillRect/>
        </a:stretch>
      </xdr:blipFill>
      <xdr:spPr>
        <a:xfrm>
          <a:off x="0" y="17430749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35718</xdr:rowOff>
    </xdr:from>
    <xdr:to>
      <xdr:col>0</xdr:col>
      <xdr:colOff>1790700</xdr:colOff>
      <xdr:row>18</xdr:row>
      <xdr:rowOff>1826418</xdr:rowOff>
    </xdr:to>
    <xdr:pic>
      <xdr:nvPicPr>
        <xdr:cNvPr id="68" name="Рисунок 67" descr="ball-13.jpg"/>
        <xdr:cNvPicPr>
          <a:picLocks noChangeAspect="1"/>
        </xdr:cNvPicPr>
      </xdr:nvPicPr>
      <xdr:blipFill>
        <a:blip xmlns:r="http://schemas.openxmlformats.org/officeDocument/2006/relationships" r:embed="rId33" cstate="print"/>
        <a:stretch>
          <a:fillRect/>
        </a:stretch>
      </xdr:blipFill>
      <xdr:spPr>
        <a:xfrm>
          <a:off x="0" y="19288124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19</xdr:row>
      <xdr:rowOff>35718</xdr:rowOff>
    </xdr:from>
    <xdr:to>
      <xdr:col>0</xdr:col>
      <xdr:colOff>1790700</xdr:colOff>
      <xdr:row>19</xdr:row>
      <xdr:rowOff>1826418</xdr:rowOff>
    </xdr:to>
    <xdr:pic>
      <xdr:nvPicPr>
        <xdr:cNvPr id="70" name="Рисунок 69" descr="ball-14.jpg"/>
        <xdr:cNvPicPr>
          <a:picLocks noChangeAspect="1"/>
        </xdr:cNvPicPr>
      </xdr:nvPicPr>
      <xdr:blipFill>
        <a:blip xmlns:r="http://schemas.openxmlformats.org/officeDocument/2006/relationships" r:embed="rId34" cstate="print"/>
        <a:stretch>
          <a:fillRect/>
        </a:stretch>
      </xdr:blipFill>
      <xdr:spPr>
        <a:xfrm>
          <a:off x="0" y="21145499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22</xdr:row>
      <xdr:rowOff>35718</xdr:rowOff>
    </xdr:from>
    <xdr:to>
      <xdr:col>0</xdr:col>
      <xdr:colOff>1790700</xdr:colOff>
      <xdr:row>22</xdr:row>
      <xdr:rowOff>1826418</xdr:rowOff>
    </xdr:to>
    <xdr:pic>
      <xdr:nvPicPr>
        <xdr:cNvPr id="71" name="Рисунок 70" descr="flo-2.jpg"/>
        <xdr:cNvPicPr>
          <a:picLocks noChangeAspect="1"/>
        </xdr:cNvPicPr>
      </xdr:nvPicPr>
      <xdr:blipFill>
        <a:blip xmlns:r="http://schemas.openxmlformats.org/officeDocument/2006/relationships" r:embed="rId35" cstate="print"/>
        <a:stretch>
          <a:fillRect/>
        </a:stretch>
      </xdr:blipFill>
      <xdr:spPr>
        <a:xfrm>
          <a:off x="0" y="25288874"/>
          <a:ext cx="1790700" cy="17907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35718</xdr:rowOff>
    </xdr:from>
    <xdr:to>
      <xdr:col>0</xdr:col>
      <xdr:colOff>1790700</xdr:colOff>
      <xdr:row>21</xdr:row>
      <xdr:rowOff>1826418</xdr:rowOff>
    </xdr:to>
    <xdr:pic>
      <xdr:nvPicPr>
        <xdr:cNvPr id="72" name="Рисунок 71" descr="flo-1.jpg"/>
        <xdr:cNvPicPr>
          <a:picLocks noChangeAspect="1"/>
        </xdr:cNvPicPr>
      </xdr:nvPicPr>
      <xdr:blipFill>
        <a:blip xmlns:r="http://schemas.openxmlformats.org/officeDocument/2006/relationships" r:embed="rId36" cstate="print"/>
        <a:stretch>
          <a:fillRect/>
        </a:stretch>
      </xdr:blipFill>
      <xdr:spPr>
        <a:xfrm>
          <a:off x="0" y="23431499"/>
          <a:ext cx="1790700" cy="179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>
      <selection activeCell="M11" sqref="M11"/>
    </sheetView>
  </sheetViews>
  <sheetFormatPr defaultRowHeight="15"/>
  <cols>
    <col min="1" max="1" width="27.28515625" customWidth="1"/>
    <col min="2" max="2" width="8.42578125" customWidth="1"/>
    <col min="3" max="3" width="17" customWidth="1"/>
    <col min="4" max="4" width="18.85546875" customWidth="1"/>
    <col min="5" max="6" width="18.7109375" customWidth="1"/>
    <col min="7" max="8" width="16.28515625" hidden="1" customWidth="1"/>
    <col min="9" max="9" width="16.28515625" customWidth="1"/>
    <col min="10" max="10" width="16.28515625" hidden="1" customWidth="1"/>
    <col min="11" max="11" width="18.140625" customWidth="1"/>
    <col min="12" max="12" width="19.42578125" customWidth="1"/>
    <col min="13" max="13" width="26.7109375" customWidth="1"/>
    <col min="14" max="14" width="8.5703125" hidden="1" customWidth="1"/>
  </cols>
  <sheetData>
    <row r="1" spans="1:14" ht="25.5" customHeight="1">
      <c r="A1" s="2" t="s">
        <v>0</v>
      </c>
      <c r="B1" s="2"/>
      <c r="C1" s="3"/>
      <c r="D1" s="49" t="s">
        <v>1</v>
      </c>
      <c r="E1" s="49"/>
      <c r="F1" s="49"/>
      <c r="G1" s="49"/>
      <c r="H1" s="32"/>
      <c r="I1" s="32"/>
      <c r="J1" s="32"/>
      <c r="K1" s="56" t="s">
        <v>16</v>
      </c>
      <c r="L1" s="57"/>
      <c r="M1" s="6"/>
    </row>
    <row r="2" spans="1:14" ht="25.5" customHeight="1">
      <c r="A2" s="2"/>
      <c r="B2" s="2"/>
      <c r="C2" s="4"/>
      <c r="D2" s="50"/>
      <c r="E2" s="50"/>
      <c r="F2" s="50"/>
      <c r="G2" s="50"/>
      <c r="H2" s="33"/>
      <c r="I2" s="33"/>
      <c r="J2" s="33"/>
      <c r="K2" s="58"/>
      <c r="L2" s="59"/>
      <c r="M2" s="8" t="s">
        <v>13</v>
      </c>
    </row>
    <row r="3" spans="1:14" ht="25.5" customHeight="1">
      <c r="A3" s="2"/>
      <c r="B3" s="2"/>
      <c r="C3" s="5"/>
      <c r="D3" s="51"/>
      <c r="E3" s="51"/>
      <c r="F3" s="51"/>
      <c r="G3" s="51"/>
      <c r="H3" s="34"/>
      <c r="I3" s="34"/>
      <c r="J3" s="34"/>
      <c r="K3" s="60"/>
      <c r="L3" s="61"/>
      <c r="M3" s="72">
        <f>SUM(N:N)</f>
        <v>0</v>
      </c>
    </row>
    <row r="4" spans="1:14" ht="18" customHeight="1">
      <c r="A4" s="52" t="s">
        <v>9</v>
      </c>
      <c r="B4" s="52"/>
      <c r="C4" s="52"/>
      <c r="D4" s="53" t="s">
        <v>95</v>
      </c>
      <c r="E4" s="54"/>
      <c r="F4" s="54"/>
      <c r="G4" s="54"/>
      <c r="H4" s="54"/>
      <c r="I4" s="54"/>
      <c r="J4" s="54"/>
      <c r="K4" s="54"/>
      <c r="L4" s="55"/>
      <c r="M4" s="37">
        <v>140</v>
      </c>
    </row>
    <row r="5" spans="1:14" ht="18" customHeight="1">
      <c r="A5" s="62" t="s">
        <v>10</v>
      </c>
      <c r="B5" s="62"/>
      <c r="C5" s="62"/>
      <c r="D5" s="63"/>
      <c r="E5" s="64"/>
      <c r="F5" s="64"/>
      <c r="G5" s="64"/>
      <c r="H5" s="64"/>
      <c r="I5" s="64"/>
      <c r="J5" s="64"/>
      <c r="K5" s="64"/>
      <c r="L5" s="64"/>
      <c r="M5" s="37">
        <v>73</v>
      </c>
    </row>
    <row r="6" spans="1:14" ht="18" customHeight="1">
      <c r="A6" s="65" t="s">
        <v>11</v>
      </c>
      <c r="B6" s="65"/>
      <c r="C6" s="65"/>
      <c r="D6" s="63"/>
      <c r="E6" s="64"/>
      <c r="F6" s="64"/>
      <c r="G6" s="64"/>
      <c r="H6" s="64"/>
      <c r="I6" s="64"/>
      <c r="J6" s="64"/>
      <c r="K6" s="64"/>
      <c r="L6" s="64"/>
      <c r="M6" s="1"/>
    </row>
    <row r="7" spans="1:14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4" ht="38.25" customHeight="1">
      <c r="A8" s="38" t="s">
        <v>2</v>
      </c>
      <c r="B8" s="39" t="s">
        <v>15</v>
      </c>
      <c r="C8" s="40" t="s">
        <v>3</v>
      </c>
      <c r="D8" s="38" t="s">
        <v>14</v>
      </c>
      <c r="E8" s="38" t="s">
        <v>4</v>
      </c>
      <c r="F8" s="38" t="s">
        <v>5</v>
      </c>
      <c r="G8" s="41" t="s">
        <v>99</v>
      </c>
      <c r="H8" s="42" t="s">
        <v>97</v>
      </c>
      <c r="I8" s="43" t="s">
        <v>98</v>
      </c>
      <c r="J8" s="43" t="s">
        <v>6</v>
      </c>
      <c r="K8" s="38" t="s">
        <v>7</v>
      </c>
      <c r="L8" s="44" t="s">
        <v>8</v>
      </c>
    </row>
    <row r="9" spans="1:14" ht="30" customHeight="1">
      <c r="A9" s="48" t="s">
        <v>69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1"/>
    </row>
    <row r="10" spans="1:14" ht="146.25" customHeight="1">
      <c r="A10" s="21"/>
      <c r="B10" s="22"/>
      <c r="C10" s="29" t="s">
        <v>53</v>
      </c>
      <c r="D10" s="24" t="s">
        <v>73</v>
      </c>
      <c r="E10" s="15" t="s">
        <v>17</v>
      </c>
      <c r="F10" s="20" t="s">
        <v>23</v>
      </c>
      <c r="G10" s="36">
        <v>570</v>
      </c>
      <c r="H10" s="35">
        <f>G10/100*80</f>
        <v>456</v>
      </c>
      <c r="I10" s="35">
        <f>G10/$M$4</f>
        <v>4.0714285714285712</v>
      </c>
      <c r="J10" s="35">
        <f>I10*$M$5</f>
        <v>297.21428571428572</v>
      </c>
      <c r="K10" s="15"/>
      <c r="L10" s="16"/>
      <c r="M10" s="1"/>
      <c r="N10" s="70">
        <f>I10*L10</f>
        <v>0</v>
      </c>
    </row>
    <row r="11" spans="1:14" ht="146.25" customHeight="1">
      <c r="A11" s="21"/>
      <c r="B11" s="22"/>
      <c r="C11" s="29" t="s">
        <v>49</v>
      </c>
      <c r="D11" s="24" t="s">
        <v>74</v>
      </c>
      <c r="E11" s="15" t="s">
        <v>17</v>
      </c>
      <c r="F11" s="20" t="s">
        <v>23</v>
      </c>
      <c r="G11" s="36">
        <v>570</v>
      </c>
      <c r="H11" s="35">
        <f t="shared" ref="H11:H20" si="0">G11/100*80</f>
        <v>456</v>
      </c>
      <c r="I11" s="35">
        <f t="shared" ref="I11:I20" si="1">G11/$M$4</f>
        <v>4.0714285714285712</v>
      </c>
      <c r="J11" s="35">
        <f t="shared" ref="J11:J20" si="2">I11*$M$5</f>
        <v>297.21428571428572</v>
      </c>
      <c r="K11" s="15"/>
      <c r="L11" s="16"/>
      <c r="M11" s="1"/>
      <c r="N11" s="70">
        <f t="shared" ref="N11:N48" si="3">I11*L11</f>
        <v>0</v>
      </c>
    </row>
    <row r="12" spans="1:14" ht="146.25" customHeight="1">
      <c r="A12" s="21"/>
      <c r="B12" s="22"/>
      <c r="C12" s="29" t="s">
        <v>56</v>
      </c>
      <c r="D12" s="24" t="s">
        <v>75</v>
      </c>
      <c r="E12" s="15" t="s">
        <v>17</v>
      </c>
      <c r="F12" s="20" t="s">
        <v>23</v>
      </c>
      <c r="G12" s="36">
        <v>570</v>
      </c>
      <c r="H12" s="35">
        <f t="shared" si="0"/>
        <v>456</v>
      </c>
      <c r="I12" s="35">
        <f t="shared" si="1"/>
        <v>4.0714285714285712</v>
      </c>
      <c r="J12" s="35">
        <f t="shared" si="2"/>
        <v>297.21428571428572</v>
      </c>
      <c r="K12" s="15"/>
      <c r="L12" s="16"/>
      <c r="M12" s="1"/>
      <c r="N12" s="70">
        <f t="shared" si="3"/>
        <v>0</v>
      </c>
    </row>
    <row r="13" spans="1:14" ht="146.25" customHeight="1">
      <c r="A13" s="18"/>
      <c r="B13" s="19"/>
      <c r="C13" s="30" t="s">
        <v>54</v>
      </c>
      <c r="D13" s="20" t="s">
        <v>55</v>
      </c>
      <c r="E13" s="20" t="s">
        <v>17</v>
      </c>
      <c r="F13" s="20" t="s">
        <v>23</v>
      </c>
      <c r="G13" s="36">
        <v>570</v>
      </c>
      <c r="H13" s="35">
        <f t="shared" si="0"/>
        <v>456</v>
      </c>
      <c r="I13" s="35">
        <f t="shared" si="1"/>
        <v>4.0714285714285712</v>
      </c>
      <c r="J13" s="35">
        <f t="shared" si="2"/>
        <v>297.21428571428572</v>
      </c>
      <c r="K13" s="13"/>
      <c r="L13" s="14"/>
      <c r="M13" s="1"/>
      <c r="N13" s="70">
        <f t="shared" si="3"/>
        <v>0</v>
      </c>
    </row>
    <row r="14" spans="1:14" ht="146.25" customHeight="1">
      <c r="A14" s="21"/>
      <c r="B14" s="22"/>
      <c r="C14" s="29" t="s">
        <v>65</v>
      </c>
      <c r="D14" s="24" t="s">
        <v>76</v>
      </c>
      <c r="E14" s="15" t="s">
        <v>19</v>
      </c>
      <c r="F14" s="20" t="s">
        <v>23</v>
      </c>
      <c r="G14" s="36">
        <v>570</v>
      </c>
      <c r="H14" s="35">
        <f t="shared" si="0"/>
        <v>456</v>
      </c>
      <c r="I14" s="35">
        <f t="shared" si="1"/>
        <v>4.0714285714285712</v>
      </c>
      <c r="J14" s="35">
        <f t="shared" si="2"/>
        <v>297.21428571428572</v>
      </c>
      <c r="K14" s="15"/>
      <c r="L14" s="16"/>
      <c r="M14" s="1"/>
      <c r="N14" s="70">
        <f t="shared" si="3"/>
        <v>0</v>
      </c>
    </row>
    <row r="15" spans="1:14" ht="146.25" customHeight="1">
      <c r="A15" s="21"/>
      <c r="B15" s="22"/>
      <c r="C15" s="29" t="s">
        <v>62</v>
      </c>
      <c r="D15" s="24" t="s">
        <v>63</v>
      </c>
      <c r="E15" s="15" t="s">
        <v>64</v>
      </c>
      <c r="F15" s="20" t="s">
        <v>23</v>
      </c>
      <c r="G15" s="36">
        <v>665</v>
      </c>
      <c r="H15" s="35">
        <f t="shared" si="0"/>
        <v>532</v>
      </c>
      <c r="I15" s="35">
        <f t="shared" si="1"/>
        <v>4.75</v>
      </c>
      <c r="J15" s="35">
        <f t="shared" si="2"/>
        <v>346.75</v>
      </c>
      <c r="K15" s="15"/>
      <c r="L15" s="16"/>
      <c r="M15" s="1"/>
      <c r="N15" s="70">
        <f t="shared" si="3"/>
        <v>0</v>
      </c>
    </row>
    <row r="16" spans="1:14" ht="146.25" customHeight="1">
      <c r="A16" s="21"/>
      <c r="B16" s="22"/>
      <c r="C16" s="29" t="s">
        <v>60</v>
      </c>
      <c r="D16" s="24" t="s">
        <v>61</v>
      </c>
      <c r="E16" s="15" t="s">
        <v>64</v>
      </c>
      <c r="F16" s="20" t="s">
        <v>23</v>
      </c>
      <c r="G16" s="36">
        <v>665</v>
      </c>
      <c r="H16" s="35">
        <f t="shared" si="0"/>
        <v>532</v>
      </c>
      <c r="I16" s="35">
        <f t="shared" si="1"/>
        <v>4.75</v>
      </c>
      <c r="J16" s="35">
        <f t="shared" si="2"/>
        <v>346.75</v>
      </c>
      <c r="K16" s="15"/>
      <c r="L16" s="16"/>
      <c r="M16" s="1"/>
      <c r="N16" s="70">
        <f t="shared" si="3"/>
        <v>0</v>
      </c>
    </row>
    <row r="17" spans="1:14" ht="146.25" customHeight="1">
      <c r="A17" s="21"/>
      <c r="B17" s="22"/>
      <c r="C17" s="29" t="s">
        <v>51</v>
      </c>
      <c r="D17" s="24" t="s">
        <v>77</v>
      </c>
      <c r="E17" s="15" t="s">
        <v>17</v>
      </c>
      <c r="F17" s="20" t="s">
        <v>23</v>
      </c>
      <c r="G17" s="36">
        <v>570</v>
      </c>
      <c r="H17" s="35">
        <f t="shared" si="0"/>
        <v>456</v>
      </c>
      <c r="I17" s="35">
        <f t="shared" si="1"/>
        <v>4.0714285714285712</v>
      </c>
      <c r="J17" s="35">
        <f t="shared" si="2"/>
        <v>297.21428571428572</v>
      </c>
      <c r="K17" s="15"/>
      <c r="L17" s="16"/>
      <c r="M17" s="1"/>
      <c r="N17" s="70">
        <f t="shared" si="3"/>
        <v>0</v>
      </c>
    </row>
    <row r="18" spans="1:14" ht="146.25" customHeight="1">
      <c r="A18" s="18"/>
      <c r="B18" s="19"/>
      <c r="C18" s="29" t="s">
        <v>57</v>
      </c>
      <c r="D18" s="24" t="s">
        <v>78</v>
      </c>
      <c r="E18" s="15" t="s">
        <v>17</v>
      </c>
      <c r="F18" s="20" t="s">
        <v>23</v>
      </c>
      <c r="G18" s="36">
        <v>570</v>
      </c>
      <c r="H18" s="35">
        <f t="shared" si="0"/>
        <v>456</v>
      </c>
      <c r="I18" s="35">
        <f t="shared" si="1"/>
        <v>4.0714285714285712</v>
      </c>
      <c r="J18" s="35">
        <f t="shared" si="2"/>
        <v>297.21428571428572</v>
      </c>
      <c r="K18" s="15"/>
      <c r="L18" s="16"/>
      <c r="M18" s="1"/>
      <c r="N18" s="70">
        <f t="shared" si="3"/>
        <v>0</v>
      </c>
    </row>
    <row r="19" spans="1:14" ht="146.25" customHeight="1">
      <c r="A19" s="21"/>
      <c r="B19" s="22"/>
      <c r="C19" s="29" t="s">
        <v>52</v>
      </c>
      <c r="D19" s="24" t="s">
        <v>79</v>
      </c>
      <c r="E19" s="15" t="s">
        <v>17</v>
      </c>
      <c r="F19" s="20" t="s">
        <v>23</v>
      </c>
      <c r="G19" s="36">
        <v>570</v>
      </c>
      <c r="H19" s="35">
        <f t="shared" si="0"/>
        <v>456</v>
      </c>
      <c r="I19" s="35">
        <f t="shared" si="1"/>
        <v>4.0714285714285712</v>
      </c>
      <c r="J19" s="35">
        <f t="shared" si="2"/>
        <v>297.21428571428572</v>
      </c>
      <c r="K19" s="15"/>
      <c r="L19" s="16"/>
      <c r="M19" s="1"/>
      <c r="N19" s="70">
        <f t="shared" si="3"/>
        <v>0</v>
      </c>
    </row>
    <row r="20" spans="1:14" ht="146.25" customHeight="1">
      <c r="A20" s="18"/>
      <c r="B20" s="19"/>
      <c r="C20" s="29" t="s">
        <v>71</v>
      </c>
      <c r="D20" s="24" t="s">
        <v>72</v>
      </c>
      <c r="E20" s="15" t="s">
        <v>64</v>
      </c>
      <c r="F20" s="20" t="s">
        <v>23</v>
      </c>
      <c r="G20" s="36">
        <v>570</v>
      </c>
      <c r="H20" s="35">
        <f t="shared" si="0"/>
        <v>456</v>
      </c>
      <c r="I20" s="35">
        <f t="shared" si="1"/>
        <v>4.0714285714285712</v>
      </c>
      <c r="J20" s="35">
        <f t="shared" si="2"/>
        <v>297.21428571428572</v>
      </c>
      <c r="K20" s="15"/>
      <c r="L20" s="16"/>
      <c r="M20" s="1"/>
      <c r="N20" s="70">
        <f t="shared" si="3"/>
        <v>0</v>
      </c>
    </row>
    <row r="21" spans="1:14" s="28" customFormat="1" ht="33.75" customHeight="1">
      <c r="A21" s="68" t="s">
        <v>68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9"/>
      <c r="M21" s="27"/>
      <c r="N21" s="70">
        <f t="shared" si="3"/>
        <v>0</v>
      </c>
    </row>
    <row r="22" spans="1:14" ht="146.25" customHeight="1">
      <c r="A22" s="21"/>
      <c r="B22" s="22"/>
      <c r="C22" s="29" t="s">
        <v>59</v>
      </c>
      <c r="D22" s="24" t="s">
        <v>58</v>
      </c>
      <c r="E22" s="15" t="s">
        <v>21</v>
      </c>
      <c r="F22" s="20" t="s">
        <v>23</v>
      </c>
      <c r="G22" s="36">
        <v>285</v>
      </c>
      <c r="H22" s="35">
        <f t="shared" ref="H22:H23" si="4">G22/100*80</f>
        <v>228</v>
      </c>
      <c r="I22" s="35">
        <f t="shared" ref="I22:I23" si="5">G22/$M$4</f>
        <v>2.0357142857142856</v>
      </c>
      <c r="J22" s="35">
        <f t="shared" ref="J22:J23" si="6">I22*$M$5</f>
        <v>148.60714285714286</v>
      </c>
      <c r="K22" s="15"/>
      <c r="L22" s="16"/>
      <c r="M22" s="1"/>
      <c r="N22" s="70">
        <f t="shared" si="3"/>
        <v>0</v>
      </c>
    </row>
    <row r="23" spans="1:14" ht="146.25" customHeight="1">
      <c r="A23" s="21"/>
      <c r="B23" s="22"/>
      <c r="C23" s="29" t="s">
        <v>50</v>
      </c>
      <c r="D23" s="24" t="s">
        <v>96</v>
      </c>
      <c r="E23" s="15" t="s">
        <v>18</v>
      </c>
      <c r="F23" s="20" t="s">
        <v>23</v>
      </c>
      <c r="G23" s="36">
        <v>228</v>
      </c>
      <c r="H23" s="35">
        <f t="shared" si="4"/>
        <v>182.39999999999998</v>
      </c>
      <c r="I23" s="35">
        <f t="shared" si="5"/>
        <v>1.6285714285714286</v>
      </c>
      <c r="J23" s="35">
        <f t="shared" si="6"/>
        <v>118.88571428571429</v>
      </c>
      <c r="K23" s="15"/>
      <c r="L23" s="16"/>
      <c r="M23" s="1"/>
      <c r="N23" s="70">
        <f t="shared" si="3"/>
        <v>0</v>
      </c>
    </row>
    <row r="24" spans="1:14" s="28" customFormat="1" ht="33.75" customHeight="1">
      <c r="A24" s="66" t="s">
        <v>67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7"/>
      <c r="M24" s="27"/>
      <c r="N24" s="70">
        <f t="shared" si="3"/>
        <v>0</v>
      </c>
    </row>
    <row r="25" spans="1:14" ht="146.25" customHeight="1">
      <c r="A25" s="21"/>
      <c r="B25" s="22"/>
      <c r="C25" s="29" t="s">
        <v>59</v>
      </c>
      <c r="D25" s="24" t="s">
        <v>81</v>
      </c>
      <c r="E25" s="15" t="s">
        <v>20</v>
      </c>
      <c r="F25" s="20" t="s">
        <v>82</v>
      </c>
      <c r="G25" s="36">
        <v>380</v>
      </c>
      <c r="H25" s="35">
        <f t="shared" ref="H25:H33" si="7">G25/100*80</f>
        <v>304</v>
      </c>
      <c r="I25" s="35">
        <f t="shared" ref="I25:I33" si="8">G25/$M$4</f>
        <v>2.7142857142857144</v>
      </c>
      <c r="J25" s="35">
        <f t="shared" ref="J25:J33" si="9">I25*$M$5</f>
        <v>198.14285714285714</v>
      </c>
      <c r="K25" s="15"/>
      <c r="L25" s="16"/>
      <c r="M25" s="1"/>
      <c r="N25" s="70">
        <f t="shared" si="3"/>
        <v>0</v>
      </c>
    </row>
    <row r="26" spans="1:14" ht="146.25" customHeight="1">
      <c r="A26" s="21"/>
      <c r="B26" s="22"/>
      <c r="C26" s="29" t="s">
        <v>50</v>
      </c>
      <c r="D26" s="24" t="s">
        <v>66</v>
      </c>
      <c r="E26" s="15" t="s">
        <v>83</v>
      </c>
      <c r="F26" s="20" t="s">
        <v>82</v>
      </c>
      <c r="G26" s="36">
        <v>380</v>
      </c>
      <c r="H26" s="35">
        <f t="shared" si="7"/>
        <v>304</v>
      </c>
      <c r="I26" s="35">
        <f t="shared" si="8"/>
        <v>2.7142857142857144</v>
      </c>
      <c r="J26" s="35">
        <f t="shared" si="9"/>
        <v>198.14285714285714</v>
      </c>
      <c r="K26" s="15"/>
      <c r="L26" s="16"/>
      <c r="M26" s="1"/>
      <c r="N26" s="70">
        <f t="shared" si="3"/>
        <v>0</v>
      </c>
    </row>
    <row r="27" spans="1:14" ht="146.25" customHeight="1">
      <c r="A27" s="21"/>
      <c r="B27" s="22"/>
      <c r="C27" s="29" t="s">
        <v>53</v>
      </c>
      <c r="D27" s="24" t="s">
        <v>84</v>
      </c>
      <c r="E27" s="15" t="s">
        <v>20</v>
      </c>
      <c r="F27" s="20" t="s">
        <v>82</v>
      </c>
      <c r="G27" s="36">
        <v>380</v>
      </c>
      <c r="H27" s="35">
        <f t="shared" si="7"/>
        <v>304</v>
      </c>
      <c r="I27" s="35">
        <f t="shared" si="8"/>
        <v>2.7142857142857144</v>
      </c>
      <c r="J27" s="35">
        <f t="shared" si="9"/>
        <v>198.14285714285714</v>
      </c>
      <c r="K27" s="15"/>
      <c r="L27" s="16"/>
      <c r="M27" s="1"/>
      <c r="N27" s="70">
        <f t="shared" si="3"/>
        <v>0</v>
      </c>
    </row>
    <row r="28" spans="1:14" ht="146.25" customHeight="1">
      <c r="A28" s="21"/>
      <c r="B28" s="22"/>
      <c r="C28" s="29" t="s">
        <v>80</v>
      </c>
      <c r="D28" s="24" t="s">
        <v>85</v>
      </c>
      <c r="E28" s="15" t="s">
        <v>83</v>
      </c>
      <c r="F28" s="20" t="s">
        <v>82</v>
      </c>
      <c r="G28" s="36">
        <v>380</v>
      </c>
      <c r="H28" s="35">
        <f t="shared" si="7"/>
        <v>304</v>
      </c>
      <c r="I28" s="35">
        <f t="shared" si="8"/>
        <v>2.7142857142857144</v>
      </c>
      <c r="J28" s="35">
        <f t="shared" si="9"/>
        <v>198.14285714285714</v>
      </c>
      <c r="K28" s="15"/>
      <c r="L28" s="16"/>
      <c r="M28" s="1"/>
      <c r="N28" s="70">
        <f t="shared" si="3"/>
        <v>0</v>
      </c>
    </row>
    <row r="29" spans="1:14" ht="146.25" customHeight="1">
      <c r="A29" s="21"/>
      <c r="B29" s="22"/>
      <c r="C29" s="29" t="s">
        <v>49</v>
      </c>
      <c r="D29" s="24" t="s">
        <v>86</v>
      </c>
      <c r="E29" s="15" t="s">
        <v>20</v>
      </c>
      <c r="F29" s="20" t="s">
        <v>82</v>
      </c>
      <c r="G29" s="36">
        <v>380</v>
      </c>
      <c r="H29" s="35">
        <f t="shared" si="7"/>
        <v>304</v>
      </c>
      <c r="I29" s="35">
        <f t="shared" si="8"/>
        <v>2.7142857142857144</v>
      </c>
      <c r="J29" s="35">
        <f t="shared" si="9"/>
        <v>198.14285714285714</v>
      </c>
      <c r="K29" s="15"/>
      <c r="L29" s="16"/>
      <c r="M29" s="1"/>
      <c r="N29" s="70">
        <f t="shared" si="3"/>
        <v>0</v>
      </c>
    </row>
    <row r="30" spans="1:14" ht="146.25" customHeight="1">
      <c r="A30" s="21"/>
      <c r="B30" s="22"/>
      <c r="C30" s="29" t="s">
        <v>56</v>
      </c>
      <c r="D30" s="24" t="s">
        <v>87</v>
      </c>
      <c r="E30" s="15" t="s">
        <v>20</v>
      </c>
      <c r="F30" s="20" t="s">
        <v>82</v>
      </c>
      <c r="G30" s="36">
        <v>380</v>
      </c>
      <c r="H30" s="35">
        <f t="shared" si="7"/>
        <v>304</v>
      </c>
      <c r="I30" s="35">
        <f t="shared" si="8"/>
        <v>2.7142857142857144</v>
      </c>
      <c r="J30" s="35">
        <f t="shared" si="9"/>
        <v>198.14285714285714</v>
      </c>
      <c r="K30" s="15"/>
      <c r="L30" s="16"/>
      <c r="M30" s="1"/>
      <c r="N30" s="70">
        <f t="shared" si="3"/>
        <v>0</v>
      </c>
    </row>
    <row r="31" spans="1:14" ht="146.25" customHeight="1">
      <c r="A31" s="21"/>
      <c r="B31" s="22"/>
      <c r="C31" s="29" t="s">
        <v>54</v>
      </c>
      <c r="D31" s="24" t="s">
        <v>88</v>
      </c>
      <c r="E31" s="15" t="s">
        <v>20</v>
      </c>
      <c r="F31" s="20" t="s">
        <v>82</v>
      </c>
      <c r="G31" s="36">
        <v>380</v>
      </c>
      <c r="H31" s="35">
        <f t="shared" si="7"/>
        <v>304</v>
      </c>
      <c r="I31" s="35">
        <f t="shared" si="8"/>
        <v>2.7142857142857144</v>
      </c>
      <c r="J31" s="35">
        <f t="shared" si="9"/>
        <v>198.14285714285714</v>
      </c>
      <c r="K31" s="17"/>
      <c r="L31" s="16"/>
      <c r="M31" s="1"/>
      <c r="N31" s="70">
        <f t="shared" si="3"/>
        <v>0</v>
      </c>
    </row>
    <row r="32" spans="1:14" ht="146.25" customHeight="1">
      <c r="A32" s="21"/>
      <c r="B32" s="22"/>
      <c r="C32" s="29" t="s">
        <v>62</v>
      </c>
      <c r="D32" s="24" t="s">
        <v>89</v>
      </c>
      <c r="E32" s="15" t="s">
        <v>20</v>
      </c>
      <c r="F32" s="20" t="s">
        <v>82</v>
      </c>
      <c r="G32" s="36">
        <v>380</v>
      </c>
      <c r="H32" s="35">
        <f t="shared" si="7"/>
        <v>304</v>
      </c>
      <c r="I32" s="35">
        <f t="shared" si="8"/>
        <v>2.7142857142857144</v>
      </c>
      <c r="J32" s="35">
        <f t="shared" si="9"/>
        <v>198.14285714285714</v>
      </c>
      <c r="K32" s="15"/>
      <c r="L32" s="16"/>
      <c r="M32" s="1"/>
      <c r="N32" s="70">
        <f t="shared" si="3"/>
        <v>0</v>
      </c>
    </row>
    <row r="33" spans="1:14" ht="146.25" customHeight="1">
      <c r="A33" s="21"/>
      <c r="B33" s="22"/>
      <c r="C33" s="29" t="s">
        <v>60</v>
      </c>
      <c r="D33" s="24" t="s">
        <v>66</v>
      </c>
      <c r="E33" s="15" t="s">
        <v>20</v>
      </c>
      <c r="F33" s="20" t="s">
        <v>82</v>
      </c>
      <c r="G33" s="36">
        <v>380</v>
      </c>
      <c r="H33" s="35">
        <f t="shared" si="7"/>
        <v>304</v>
      </c>
      <c r="I33" s="35">
        <f t="shared" si="8"/>
        <v>2.7142857142857144</v>
      </c>
      <c r="J33" s="35">
        <f t="shared" si="9"/>
        <v>198.14285714285714</v>
      </c>
      <c r="K33" s="15"/>
      <c r="L33" s="16"/>
      <c r="M33" s="1"/>
      <c r="N33" s="70">
        <f t="shared" si="3"/>
        <v>0</v>
      </c>
    </row>
    <row r="34" spans="1:14" ht="31.5" customHeight="1">
      <c r="A34" s="48" t="s">
        <v>70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1"/>
      <c r="N34" s="70">
        <f t="shared" si="3"/>
        <v>0</v>
      </c>
    </row>
    <row r="35" spans="1:14" ht="146.25" customHeight="1">
      <c r="A35" s="21"/>
      <c r="B35" s="22"/>
      <c r="C35" s="23" t="s">
        <v>92</v>
      </c>
      <c r="D35" s="24" t="s">
        <v>93</v>
      </c>
      <c r="E35" s="26" t="s">
        <v>45</v>
      </c>
      <c r="F35" s="26" t="s">
        <v>43</v>
      </c>
      <c r="G35" s="36">
        <v>608</v>
      </c>
      <c r="H35" s="35">
        <f t="shared" ref="H35:H38" si="10">G35/100*80</f>
        <v>486.4</v>
      </c>
      <c r="I35" s="35">
        <f t="shared" ref="I35:I38" si="11">G35/$M$4</f>
        <v>4.3428571428571425</v>
      </c>
      <c r="J35" s="35">
        <f t="shared" ref="J35:J38" si="12">I35*$M$5</f>
        <v>317.02857142857141</v>
      </c>
      <c r="K35" s="17"/>
      <c r="L35" s="16"/>
      <c r="M35" s="1"/>
      <c r="N35" s="70">
        <f t="shared" si="3"/>
        <v>0</v>
      </c>
    </row>
    <row r="36" spans="1:14" ht="146.25" customHeight="1">
      <c r="A36" s="21"/>
      <c r="B36" s="22"/>
      <c r="C36" s="23" t="s">
        <v>94</v>
      </c>
      <c r="D36" s="24" t="s">
        <v>93</v>
      </c>
      <c r="E36" s="26" t="s">
        <v>46</v>
      </c>
      <c r="F36" s="26" t="s">
        <v>44</v>
      </c>
      <c r="G36" s="36">
        <v>589</v>
      </c>
      <c r="H36" s="35">
        <f t="shared" si="10"/>
        <v>471.2</v>
      </c>
      <c r="I36" s="35">
        <f t="shared" si="11"/>
        <v>4.2071428571428573</v>
      </c>
      <c r="J36" s="35">
        <f t="shared" si="12"/>
        <v>307.12142857142857</v>
      </c>
      <c r="K36" s="17"/>
      <c r="L36" s="16"/>
      <c r="M36" s="1"/>
      <c r="N36" s="70">
        <f t="shared" si="3"/>
        <v>0</v>
      </c>
    </row>
    <row r="37" spans="1:14" ht="146.25" customHeight="1">
      <c r="A37" s="21"/>
      <c r="B37" s="22"/>
      <c r="C37" s="23" t="s">
        <v>92</v>
      </c>
      <c r="D37" s="24" t="s">
        <v>93</v>
      </c>
      <c r="E37" s="26" t="s">
        <v>45</v>
      </c>
      <c r="F37" s="26" t="s">
        <v>47</v>
      </c>
      <c r="G37" s="36">
        <v>143</v>
      </c>
      <c r="H37" s="35">
        <f t="shared" si="10"/>
        <v>114.39999999999999</v>
      </c>
      <c r="I37" s="35">
        <f t="shared" si="11"/>
        <v>1.0214285714285714</v>
      </c>
      <c r="J37" s="35">
        <f t="shared" si="12"/>
        <v>74.564285714285703</v>
      </c>
      <c r="K37" s="17"/>
      <c r="L37" s="16"/>
      <c r="M37" s="1"/>
      <c r="N37" s="70">
        <f t="shared" si="3"/>
        <v>0</v>
      </c>
    </row>
    <row r="38" spans="1:14" ht="146.25" customHeight="1">
      <c r="A38" s="21"/>
      <c r="B38" s="22"/>
      <c r="C38" s="23" t="s">
        <v>94</v>
      </c>
      <c r="D38" s="24" t="s">
        <v>93</v>
      </c>
      <c r="E38" s="26" t="s">
        <v>46</v>
      </c>
      <c r="F38" s="26" t="s">
        <v>48</v>
      </c>
      <c r="G38" s="36">
        <v>143</v>
      </c>
      <c r="H38" s="35">
        <f t="shared" si="10"/>
        <v>114.39999999999999</v>
      </c>
      <c r="I38" s="35">
        <f t="shared" si="11"/>
        <v>1.0214285714285714</v>
      </c>
      <c r="J38" s="35">
        <f t="shared" si="12"/>
        <v>74.564285714285703</v>
      </c>
      <c r="K38" s="17"/>
      <c r="L38" s="16"/>
      <c r="M38" s="1"/>
      <c r="N38" s="70">
        <f t="shared" si="3"/>
        <v>0</v>
      </c>
    </row>
    <row r="39" spans="1:14" ht="29.25" customHeight="1">
      <c r="A39" s="48" t="s">
        <v>24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1"/>
      <c r="N39" s="70">
        <f t="shared" si="3"/>
        <v>0</v>
      </c>
    </row>
    <row r="40" spans="1:14" ht="144.75" customHeight="1">
      <c r="A40" s="21"/>
      <c r="B40" s="22"/>
      <c r="C40" s="23" t="s">
        <v>90</v>
      </c>
      <c r="D40" s="24" t="s">
        <v>39</v>
      </c>
      <c r="E40" s="24" t="s">
        <v>41</v>
      </c>
      <c r="F40" s="20" t="s">
        <v>42</v>
      </c>
      <c r="G40" s="36">
        <v>1064</v>
      </c>
      <c r="H40" s="35">
        <f t="shared" ref="H40:H48" si="13">G40/100*80</f>
        <v>851.2</v>
      </c>
      <c r="I40" s="35">
        <f t="shared" ref="I40:I48" si="14">G40/$M$4</f>
        <v>7.6</v>
      </c>
      <c r="J40" s="35">
        <f t="shared" ref="J40:J48" si="15">I40*$M$5</f>
        <v>554.79999999999995</v>
      </c>
      <c r="K40" s="17"/>
      <c r="L40" s="16"/>
      <c r="M40" s="1"/>
      <c r="N40" s="70">
        <f t="shared" si="3"/>
        <v>0</v>
      </c>
    </row>
    <row r="41" spans="1:14" ht="144.75" customHeight="1">
      <c r="A41" s="21"/>
      <c r="B41" s="22"/>
      <c r="C41" s="23" t="s">
        <v>90</v>
      </c>
      <c r="D41" s="24" t="s">
        <v>38</v>
      </c>
      <c r="E41" s="24" t="s">
        <v>41</v>
      </c>
      <c r="F41" s="20" t="s">
        <v>42</v>
      </c>
      <c r="G41" s="36">
        <v>1064</v>
      </c>
      <c r="H41" s="35">
        <f t="shared" si="13"/>
        <v>851.2</v>
      </c>
      <c r="I41" s="35">
        <f t="shared" si="14"/>
        <v>7.6</v>
      </c>
      <c r="J41" s="35">
        <f t="shared" si="15"/>
        <v>554.79999999999995</v>
      </c>
      <c r="K41" s="17"/>
      <c r="L41" s="16"/>
      <c r="M41" s="1"/>
      <c r="N41" s="70">
        <f t="shared" si="3"/>
        <v>0</v>
      </c>
    </row>
    <row r="42" spans="1:14" ht="52.5" customHeight="1">
      <c r="A42" s="21"/>
      <c r="B42" s="22"/>
      <c r="C42" s="23" t="s">
        <v>31</v>
      </c>
      <c r="D42" s="24" t="s">
        <v>30</v>
      </c>
      <c r="E42" s="24" t="s">
        <v>40</v>
      </c>
      <c r="F42" s="31" t="s">
        <v>91</v>
      </c>
      <c r="G42" s="36">
        <v>760</v>
      </c>
      <c r="H42" s="35">
        <f t="shared" si="13"/>
        <v>608</v>
      </c>
      <c r="I42" s="35">
        <f t="shared" si="14"/>
        <v>5.4285714285714288</v>
      </c>
      <c r="J42" s="35">
        <f t="shared" si="15"/>
        <v>396.28571428571428</v>
      </c>
      <c r="K42" s="17"/>
      <c r="L42" s="16"/>
      <c r="M42" s="1"/>
      <c r="N42" s="70">
        <f t="shared" si="3"/>
        <v>0</v>
      </c>
    </row>
    <row r="43" spans="1:14" ht="52.5" customHeight="1">
      <c r="A43" s="21"/>
      <c r="B43" s="19"/>
      <c r="C43" s="23" t="s">
        <v>32</v>
      </c>
      <c r="D43" s="24" t="s">
        <v>29</v>
      </c>
      <c r="E43" s="25" t="s">
        <v>40</v>
      </c>
      <c r="F43" s="31" t="s">
        <v>91</v>
      </c>
      <c r="G43" s="36">
        <v>760</v>
      </c>
      <c r="H43" s="35">
        <f t="shared" si="13"/>
        <v>608</v>
      </c>
      <c r="I43" s="35">
        <f t="shared" si="14"/>
        <v>5.4285714285714288</v>
      </c>
      <c r="J43" s="35">
        <f t="shared" si="15"/>
        <v>396.28571428571428</v>
      </c>
      <c r="K43" s="15"/>
      <c r="L43" s="16"/>
      <c r="M43" s="1"/>
      <c r="N43" s="70">
        <f t="shared" si="3"/>
        <v>0</v>
      </c>
    </row>
    <row r="44" spans="1:14" ht="52.5" customHeight="1">
      <c r="A44" s="21"/>
      <c r="B44" s="22"/>
      <c r="C44" s="23" t="s">
        <v>33</v>
      </c>
      <c r="D44" s="24" t="s">
        <v>28</v>
      </c>
      <c r="E44" s="25" t="s">
        <v>40</v>
      </c>
      <c r="F44" s="31" t="s">
        <v>91</v>
      </c>
      <c r="G44" s="36">
        <v>760</v>
      </c>
      <c r="H44" s="35">
        <f t="shared" si="13"/>
        <v>608</v>
      </c>
      <c r="I44" s="35">
        <f t="shared" si="14"/>
        <v>5.4285714285714288</v>
      </c>
      <c r="J44" s="35">
        <f t="shared" si="15"/>
        <v>396.28571428571428</v>
      </c>
      <c r="K44" s="15"/>
      <c r="L44" s="16"/>
      <c r="M44" s="1"/>
      <c r="N44" s="70">
        <f t="shared" si="3"/>
        <v>0</v>
      </c>
    </row>
    <row r="45" spans="1:14" ht="52.5" customHeight="1">
      <c r="A45" s="21"/>
      <c r="B45" s="22"/>
      <c r="C45" s="23" t="s">
        <v>34</v>
      </c>
      <c r="D45" s="24" t="s">
        <v>27</v>
      </c>
      <c r="E45" s="25" t="s">
        <v>40</v>
      </c>
      <c r="F45" s="31" t="s">
        <v>91</v>
      </c>
      <c r="G45" s="36">
        <v>760</v>
      </c>
      <c r="H45" s="35">
        <f t="shared" si="13"/>
        <v>608</v>
      </c>
      <c r="I45" s="35">
        <f t="shared" si="14"/>
        <v>5.4285714285714288</v>
      </c>
      <c r="J45" s="35">
        <f t="shared" si="15"/>
        <v>396.28571428571428</v>
      </c>
      <c r="K45" s="15"/>
      <c r="L45" s="16"/>
      <c r="M45" s="1"/>
      <c r="N45" s="70">
        <f t="shared" si="3"/>
        <v>0</v>
      </c>
    </row>
    <row r="46" spans="1:14" ht="52.5" customHeight="1">
      <c r="A46" s="21"/>
      <c r="B46" s="22"/>
      <c r="C46" s="23" t="s">
        <v>35</v>
      </c>
      <c r="D46" s="24" t="s">
        <v>22</v>
      </c>
      <c r="E46" s="25" t="s">
        <v>40</v>
      </c>
      <c r="F46" s="31" t="s">
        <v>91</v>
      </c>
      <c r="G46" s="36">
        <v>760</v>
      </c>
      <c r="H46" s="35">
        <f t="shared" si="13"/>
        <v>608</v>
      </c>
      <c r="I46" s="35">
        <f t="shared" si="14"/>
        <v>5.4285714285714288</v>
      </c>
      <c r="J46" s="35">
        <f t="shared" si="15"/>
        <v>396.28571428571428</v>
      </c>
      <c r="K46" s="15"/>
      <c r="L46" s="16"/>
      <c r="M46" s="1"/>
      <c r="N46" s="70">
        <f t="shared" si="3"/>
        <v>0</v>
      </c>
    </row>
    <row r="47" spans="1:14" ht="52.5" customHeight="1">
      <c r="A47" s="21"/>
      <c r="B47" s="22"/>
      <c r="C47" s="23" t="s">
        <v>36</v>
      </c>
      <c r="D47" s="24" t="s">
        <v>26</v>
      </c>
      <c r="E47" s="25" t="s">
        <v>40</v>
      </c>
      <c r="F47" s="31" t="s">
        <v>91</v>
      </c>
      <c r="G47" s="36">
        <v>760</v>
      </c>
      <c r="H47" s="35">
        <f t="shared" si="13"/>
        <v>608</v>
      </c>
      <c r="I47" s="35">
        <f t="shared" si="14"/>
        <v>5.4285714285714288</v>
      </c>
      <c r="J47" s="35">
        <f t="shared" si="15"/>
        <v>396.28571428571428</v>
      </c>
      <c r="K47" s="15"/>
      <c r="L47" s="16"/>
      <c r="M47" s="1"/>
      <c r="N47" s="70">
        <f t="shared" si="3"/>
        <v>0</v>
      </c>
    </row>
    <row r="48" spans="1:14" ht="52.5" customHeight="1">
      <c r="A48" s="21"/>
      <c r="B48" s="22"/>
      <c r="C48" s="23" t="s">
        <v>37</v>
      </c>
      <c r="D48" s="24" t="s">
        <v>25</v>
      </c>
      <c r="E48" s="25" t="s">
        <v>40</v>
      </c>
      <c r="F48" s="31" t="s">
        <v>91</v>
      </c>
      <c r="G48" s="36">
        <v>760</v>
      </c>
      <c r="H48" s="35">
        <f t="shared" si="13"/>
        <v>608</v>
      </c>
      <c r="I48" s="35">
        <f t="shared" si="14"/>
        <v>5.4285714285714288</v>
      </c>
      <c r="J48" s="35">
        <f t="shared" si="15"/>
        <v>396.28571428571428</v>
      </c>
      <c r="K48" s="15"/>
      <c r="L48" s="16"/>
      <c r="M48" s="1"/>
      <c r="N48" s="70">
        <f t="shared" si="3"/>
        <v>0</v>
      </c>
    </row>
    <row r="49" spans="1:12" ht="9.75" customHeight="1">
      <c r="A49" s="9"/>
      <c r="B49" s="10"/>
      <c r="C49" s="11"/>
      <c r="D49" s="11"/>
      <c r="E49" s="12"/>
      <c r="F49" s="12"/>
      <c r="G49" s="12"/>
      <c r="H49" s="12"/>
      <c r="I49" s="12"/>
      <c r="J49" s="12"/>
      <c r="K49" s="10"/>
      <c r="L49" s="9"/>
    </row>
    <row r="50" spans="1:12" ht="24" customHeight="1">
      <c r="A50" s="45" t="s">
        <v>12</v>
      </c>
      <c r="B50" s="46"/>
      <c r="C50" s="46"/>
      <c r="D50" s="46"/>
      <c r="E50" s="46"/>
      <c r="F50" s="46"/>
      <c r="G50" s="46"/>
      <c r="H50" s="46"/>
      <c r="I50" s="46"/>
      <c r="J50" s="46"/>
      <c r="K50" s="47"/>
      <c r="L50" s="71">
        <f>SUM(N:N)</f>
        <v>0</v>
      </c>
    </row>
  </sheetData>
  <mergeCells count="14">
    <mergeCell ref="A50:K50"/>
    <mergeCell ref="A9:L9"/>
    <mergeCell ref="D1:G3"/>
    <mergeCell ref="A4:C4"/>
    <mergeCell ref="D4:L4"/>
    <mergeCell ref="K1:L3"/>
    <mergeCell ref="A5:C5"/>
    <mergeCell ref="D5:L5"/>
    <mergeCell ref="A6:C6"/>
    <mergeCell ref="D6:L6"/>
    <mergeCell ref="A39:L39"/>
    <mergeCell ref="A24:L24"/>
    <mergeCell ref="A21:L21"/>
    <mergeCell ref="A34:L3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Asur</cp:lastModifiedBy>
  <dcterms:created xsi:type="dcterms:W3CDTF">2016-10-20T14:27:03Z</dcterms:created>
  <dcterms:modified xsi:type="dcterms:W3CDTF">2022-05-31T23:57:14Z</dcterms:modified>
</cp:coreProperties>
</file>