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25" yWindow="150" windowWidth="1557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Лист1!$G$1:$G$129</definedName>
  </definedNames>
  <calcPr calcId="124519" iterateDelta="1E-4"/>
</workbook>
</file>

<file path=xl/calcChain.xml><?xml version="1.0" encoding="utf-8"?>
<calcChain xmlns="http://schemas.openxmlformats.org/spreadsheetml/2006/main">
  <c r="N127" i="1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J112"/>
  <c r="I112"/>
  <c r="J111"/>
  <c r="I111"/>
  <c r="J110"/>
  <c r="I110"/>
  <c r="J109"/>
  <c r="I109"/>
  <c r="J108"/>
  <c r="I108"/>
  <c r="J107"/>
  <c r="I107"/>
  <c r="J106"/>
  <c r="I106"/>
  <c r="J105"/>
  <c r="I105"/>
  <c r="J104"/>
  <c r="I104"/>
  <c r="I102"/>
  <c r="J102" s="1"/>
  <c r="I101"/>
  <c r="J101" s="1"/>
  <c r="I100"/>
  <c r="J100" s="1"/>
  <c r="I99"/>
  <c r="J99" s="1"/>
  <c r="I98"/>
  <c r="J98" s="1"/>
  <c r="I97"/>
  <c r="J97" s="1"/>
  <c r="I96"/>
  <c r="J96" s="1"/>
  <c r="I95"/>
  <c r="J95" s="1"/>
  <c r="I94"/>
  <c r="J94" s="1"/>
  <c r="I93"/>
  <c r="J93" s="1"/>
  <c r="I92"/>
  <c r="J92" s="1"/>
  <c r="I91"/>
  <c r="J91" s="1"/>
  <c r="I90"/>
  <c r="J90" s="1"/>
  <c r="I89"/>
  <c r="J89" s="1"/>
  <c r="I87"/>
  <c r="J87" s="1"/>
  <c r="I86"/>
  <c r="J86" s="1"/>
  <c r="I85"/>
  <c r="J85" s="1"/>
  <c r="I84"/>
  <c r="J84" s="1"/>
  <c r="I83"/>
  <c r="J83" s="1"/>
  <c r="I82"/>
  <c r="J82" s="1"/>
  <c r="I81"/>
  <c r="J81" s="1"/>
  <c r="I80"/>
  <c r="J80" s="1"/>
  <c r="I79"/>
  <c r="J79" s="1"/>
  <c r="I78"/>
  <c r="J78" s="1"/>
  <c r="I77"/>
  <c r="J77" s="1"/>
  <c r="I76"/>
  <c r="J76" s="1"/>
  <c r="I75"/>
  <c r="J75" s="1"/>
  <c r="I74"/>
  <c r="J74" s="1"/>
  <c r="I73"/>
  <c r="J73" s="1"/>
  <c r="I72"/>
  <c r="J72" s="1"/>
  <c r="I71"/>
  <c r="J71" s="1"/>
  <c r="I70"/>
  <c r="J70" s="1"/>
  <c r="I69"/>
  <c r="J69" s="1"/>
  <c r="I68"/>
  <c r="J68" s="1"/>
  <c r="I67"/>
  <c r="J67" s="1"/>
  <c r="I66"/>
  <c r="J66" s="1"/>
  <c r="I65"/>
  <c r="J65" s="1"/>
  <c r="I64"/>
  <c r="J64" s="1"/>
  <c r="I63"/>
  <c r="J63" s="1"/>
  <c r="I62"/>
  <c r="J62" s="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J50"/>
  <c r="I50"/>
  <c r="J49"/>
  <c r="I49"/>
  <c r="J48"/>
  <c r="I48"/>
  <c r="J47"/>
  <c r="I47"/>
  <c r="J46"/>
  <c r="I46"/>
  <c r="J45"/>
  <c r="I45"/>
  <c r="J44"/>
  <c r="I44"/>
  <c r="J43"/>
  <c r="I43"/>
  <c r="J42"/>
  <c r="I42"/>
  <c r="J41"/>
  <c r="I41"/>
  <c r="J40"/>
  <c r="I40"/>
  <c r="J38"/>
  <c r="I38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04"/>
  <c r="H90"/>
  <c r="H91"/>
  <c r="H92"/>
  <c r="H93"/>
  <c r="H94"/>
  <c r="H95"/>
  <c r="H96"/>
  <c r="H97"/>
  <c r="H98"/>
  <c r="H99"/>
  <c r="H100"/>
  <c r="H101"/>
  <c r="H102"/>
  <c r="H89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62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40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14"/>
  <c r="L129" l="1"/>
  <c r="M3"/>
</calcChain>
</file>

<file path=xl/sharedStrings.xml><?xml version="1.0" encoding="utf-8"?>
<sst xmlns="http://schemas.openxmlformats.org/spreadsheetml/2006/main" count="612" uniqueCount="304">
  <si>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</si>
  <si>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</si>
  <si>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Изображение</t>
  </si>
  <si>
    <t>Артикул</t>
  </si>
  <si>
    <t>Размеры</t>
  </si>
  <si>
    <t>Упаковка</t>
  </si>
  <si>
    <t>Цена, руб</t>
  </si>
  <si>
    <t>Наличие</t>
  </si>
  <si>
    <t>количество заказа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</si>
  <si>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</si>
  <si>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</si>
  <si>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</si>
  <si>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</si>
  <si>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сумма заказа:</t>
  </si>
  <si>
    <t>Цвет</t>
  </si>
  <si>
    <r>
      <rPr>
        <b/>
        <sz val="10"/>
        <rFont val="Arial"/>
        <family val="2"/>
        <charset val="204"/>
      </rPr>
      <t>№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магазина</t>
    </r>
  </si>
  <si>
    <t>ACRT-M008-01</t>
  </si>
  <si>
    <t>10 мм</t>
  </si>
  <si>
    <t>ACRT-M008-02</t>
  </si>
  <si>
    <t>ACRT-M008-03</t>
  </si>
  <si>
    <t>10 шт.</t>
  </si>
  <si>
    <t>красный</t>
  </si>
  <si>
    <t>прозрачный</t>
  </si>
  <si>
    <t>черный</t>
  </si>
  <si>
    <t>синий</t>
  </si>
  <si>
    <t>ACRT-M008-04</t>
  </si>
  <si>
    <t>ACRT-M008-05</t>
  </si>
  <si>
    <t>фиолетовый</t>
  </si>
  <si>
    <t>ACRT-M008-07</t>
  </si>
  <si>
    <t>желтый</t>
  </si>
  <si>
    <t>ACRT-M008-12</t>
  </si>
  <si>
    <t>коричневый</t>
  </si>
  <si>
    <t>ACRT-M008-13</t>
  </si>
  <si>
    <t>зеленый радужный</t>
  </si>
  <si>
    <t>прозрачный радужный</t>
  </si>
  <si>
    <t>ACRT-M008-17</t>
  </si>
  <si>
    <t>ACRT-M008-19</t>
  </si>
  <si>
    <t>серый</t>
  </si>
  <si>
    <t>ACRT-M008-25</t>
  </si>
  <si>
    <t>ярко-синий</t>
  </si>
  <si>
    <t>ACRT-M008-26</t>
  </si>
  <si>
    <t>ярко-розовый</t>
  </si>
  <si>
    <t>ACRT-M008-27</t>
  </si>
  <si>
    <t>темно-серый</t>
  </si>
  <si>
    <t>ACRT-M008-28</t>
  </si>
  <si>
    <t>ACRT-M008-30</t>
  </si>
  <si>
    <t>ACRT-M008-38</t>
  </si>
  <si>
    <t>зеленая трава</t>
  </si>
  <si>
    <t>ACRT-M008-39</t>
  </si>
  <si>
    <t>изумрудный</t>
  </si>
  <si>
    <t>ACRT-M008-43</t>
  </si>
  <si>
    <t>аметист</t>
  </si>
  <si>
    <t>ACRT-M008-44</t>
  </si>
  <si>
    <t>желто-зеленый</t>
  </si>
  <si>
    <t>ACRT-M008-45</t>
  </si>
  <si>
    <t>темно-фиолетовый</t>
  </si>
  <si>
    <t>ACRT-M008-46</t>
  </si>
  <si>
    <t>персиковый</t>
  </si>
  <si>
    <t>ACRT-M008-48</t>
  </si>
  <si>
    <t>охра</t>
  </si>
  <si>
    <t>ACRT-M008-49</t>
  </si>
  <si>
    <t>голубой</t>
  </si>
  <si>
    <t>ACRT-M008-55</t>
  </si>
  <si>
    <t>ACRT-M014-32</t>
  </si>
  <si>
    <t>оранжевый</t>
  </si>
  <si>
    <t>ACRT-M014-49</t>
  </si>
  <si>
    <t>ACRT-M014-38</t>
  </si>
  <si>
    <t>зеленый</t>
  </si>
  <si>
    <t>берлинская лазурь</t>
  </si>
  <si>
    <t>ACRT-M014-01</t>
  </si>
  <si>
    <t>ACRT-M014-02</t>
  </si>
  <si>
    <t>ACRT-M014-04</t>
  </si>
  <si>
    <t>ACRT-M014-05</t>
  </si>
  <si>
    <t>ACRT-M014-07</t>
  </si>
  <si>
    <t>золотистый</t>
  </si>
  <si>
    <t>ACRT-M014-13</t>
  </si>
  <si>
    <t>красочный</t>
  </si>
  <si>
    <t>ACRT-M014-14</t>
  </si>
  <si>
    <t>7х11х2,5 мм</t>
  </si>
  <si>
    <t>ACRT-M014-15</t>
  </si>
  <si>
    <t>радужный</t>
  </si>
  <si>
    <t>ACRT-M014-17</t>
  </si>
  <si>
    <t>ACRT-M014-18</t>
  </si>
  <si>
    <t>ACRT-M014-19</t>
  </si>
  <si>
    <t>ACRT-M014-24</t>
  </si>
  <si>
    <t>розовый</t>
  </si>
  <si>
    <t>ACRT-M014-26</t>
  </si>
  <si>
    <t>фламинго</t>
  </si>
  <si>
    <t>ACRT-M014-28</t>
  </si>
  <si>
    <t>ACRT-M014-30</t>
  </si>
  <si>
    <t>ACRT-M014-46</t>
  </si>
  <si>
    <t>ACRT-M014-47</t>
  </si>
  <si>
    <t>лиловый</t>
  </si>
  <si>
    <t>бежевый</t>
  </si>
  <si>
    <t>ACRT-M014-55</t>
  </si>
  <si>
    <t>10х5х4 мм</t>
  </si>
  <si>
    <t>ACRT-M018-01</t>
  </si>
  <si>
    <t>ACRT-M018-03</t>
  </si>
  <si>
    <t>ACRT-M018-04</t>
  </si>
  <si>
    <t>ACRT-M018-05</t>
  </si>
  <si>
    <t>ACRT-M018-13</t>
  </si>
  <si>
    <t>ACRT-M018-14</t>
  </si>
  <si>
    <t>ACRT-M018-15</t>
  </si>
  <si>
    <t>ACRT-M018-17</t>
  </si>
  <si>
    <t>ACRT-M018-18</t>
  </si>
  <si>
    <t>ACRT-M018-19</t>
  </si>
  <si>
    <t>ACRT-M018-24</t>
  </si>
  <si>
    <t>ACRT-M018-25</t>
  </si>
  <si>
    <t>ACRT-M018-26</t>
  </si>
  <si>
    <t>ACRT-M018-27</t>
  </si>
  <si>
    <t>ACRT-M018-30</t>
  </si>
  <si>
    <t>ACRT-M018-38</t>
  </si>
  <si>
    <t>ACRT-M018-39</t>
  </si>
  <si>
    <t>ACRT-M018-42</t>
  </si>
  <si>
    <t>ACRT-M018-43</t>
  </si>
  <si>
    <t>ACRT-M018-46</t>
  </si>
  <si>
    <t>ACRT-M018-47</t>
  </si>
  <si>
    <t>ACRT-M018-48</t>
  </si>
  <si>
    <t>ACRT-M018-49</t>
  </si>
  <si>
    <t>ACRT-M018-55</t>
  </si>
  <si>
    <t>ACRT-M018-D10</t>
  </si>
  <si>
    <t>слоновая кость</t>
  </si>
  <si>
    <t>12х6х3 мм</t>
  </si>
  <si>
    <t>ACRT-M021-15</t>
  </si>
  <si>
    <t>13х18 мм</t>
  </si>
  <si>
    <t>ACRT-M023-J2</t>
  </si>
  <si>
    <t>ACRT-M024-J2</t>
  </si>
  <si>
    <t>9х14 мм</t>
  </si>
  <si>
    <t>6x12mm</t>
  </si>
  <si>
    <t>ACRT-M026-J2</t>
  </si>
  <si>
    <t>8 мм</t>
  </si>
  <si>
    <t>ACRT-M030-J2</t>
  </si>
  <si>
    <t>ACRT-M031-6x8mm-J2</t>
  </si>
  <si>
    <t>8х6х3,5 мм</t>
  </si>
  <si>
    <t>12 мм</t>
  </si>
  <si>
    <t>ACRT-M032-J2</t>
  </si>
  <si>
    <t>ACRT-M034-J2</t>
  </si>
  <si>
    <t>10х8х3 мм</t>
  </si>
  <si>
    <t>ACRT-M035-J2</t>
  </si>
  <si>
    <t>ACRT-M036-10mm-J2</t>
  </si>
  <si>
    <t>12х5 мм</t>
  </si>
  <si>
    <t>ACRT-M038-J2</t>
  </si>
  <si>
    <t>14х10х5 мм</t>
  </si>
  <si>
    <t>GACR-024-04</t>
  </si>
  <si>
    <t>GACR-Q053-G</t>
  </si>
  <si>
    <t>золото</t>
  </si>
  <si>
    <t>8х2 мм</t>
  </si>
  <si>
    <t>10х4 мм</t>
  </si>
  <si>
    <t>20 шт.</t>
  </si>
  <si>
    <t>GACR-Q053-P</t>
  </si>
  <si>
    <t>платина</t>
  </si>
  <si>
    <t>GACR-Q053-B</t>
  </si>
  <si>
    <t>с черным покрытием</t>
  </si>
  <si>
    <t>GACR-Q052-8x10-B</t>
  </si>
  <si>
    <t>GACR-Q046-03-D</t>
  </si>
  <si>
    <t>13х10х4 мм</t>
  </si>
  <si>
    <t>GACR-Q046-03-E</t>
  </si>
  <si>
    <t>GACR-Q047-03-D</t>
  </si>
  <si>
    <t>16х7х3 мм</t>
  </si>
  <si>
    <t>GACR-Q040-01</t>
  </si>
  <si>
    <t>прозрачный с АВ</t>
  </si>
  <si>
    <t>12х18,5х4 мм</t>
  </si>
  <si>
    <t>12х12х4,5 мм</t>
  </si>
  <si>
    <t>GACR-Q024-01</t>
  </si>
  <si>
    <t>GACR-Q024-04</t>
  </si>
  <si>
    <t>GACR-Q031-01</t>
  </si>
  <si>
    <t>14х10х4 мм</t>
  </si>
  <si>
    <t>GACR-Q032-01</t>
  </si>
  <si>
    <t>6х2,5 мм</t>
  </si>
  <si>
    <t>GACR-Q019-04</t>
  </si>
  <si>
    <t>8х2,5 мм</t>
  </si>
  <si>
    <t>10х3,5 мм</t>
  </si>
  <si>
    <t>14х4 мм</t>
  </si>
  <si>
    <t>16х4 мм</t>
  </si>
  <si>
    <t>GACR-Q051-G</t>
  </si>
  <si>
    <t>14х10х3,5 мм</t>
  </si>
  <si>
    <t>GACR-Q052-G</t>
  </si>
  <si>
    <t>GACR-Q052-P</t>
  </si>
  <si>
    <t>античная бронза</t>
  </si>
  <si>
    <t>GACR-Q052-AB</t>
  </si>
  <si>
    <r>
      <t xml:space="preserve">опт: +7 499 157-6590                        опт: +7 499 157-3151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</si>
  <si>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t>099</t>
  </si>
  <si>
    <t>098</t>
  </si>
  <si>
    <t>097</t>
  </si>
  <si>
    <t>095</t>
  </si>
  <si>
    <t>094</t>
  </si>
  <si>
    <t>092</t>
  </si>
  <si>
    <t>088</t>
  </si>
  <si>
    <t>087</t>
  </si>
  <si>
    <t>086</t>
  </si>
  <si>
    <t>085</t>
  </si>
  <si>
    <t>084</t>
  </si>
  <si>
    <t>083</t>
  </si>
  <si>
    <t>082</t>
  </si>
  <si>
    <t>081</t>
  </si>
  <si>
    <t>080</t>
  </si>
  <si>
    <t>079</t>
  </si>
  <si>
    <t>078</t>
  </si>
  <si>
    <t>077</t>
  </si>
  <si>
    <t>076</t>
  </si>
  <si>
    <t>075</t>
  </si>
  <si>
    <t>074</t>
  </si>
  <si>
    <t>073</t>
  </si>
  <si>
    <t>072</t>
  </si>
  <si>
    <t>071</t>
  </si>
  <si>
    <t>070</t>
  </si>
  <si>
    <t>068</t>
  </si>
  <si>
    <t>067</t>
  </si>
  <si>
    <t>066</t>
  </si>
  <si>
    <t>065</t>
  </si>
  <si>
    <t>064</t>
  </si>
  <si>
    <t>063</t>
  </si>
  <si>
    <t>062</t>
  </si>
  <si>
    <t>061</t>
  </si>
  <si>
    <t>060</t>
  </si>
  <si>
    <t>059</t>
  </si>
  <si>
    <t>058</t>
  </si>
  <si>
    <t>057</t>
  </si>
  <si>
    <t>056</t>
  </si>
  <si>
    <t>055</t>
  </si>
  <si>
    <t>054</t>
  </si>
  <si>
    <t>053</t>
  </si>
  <si>
    <t>052</t>
  </si>
  <si>
    <t>051</t>
  </si>
  <si>
    <t>050</t>
  </si>
  <si>
    <t>048</t>
  </si>
  <si>
    <t>047</t>
  </si>
  <si>
    <t>046</t>
  </si>
  <si>
    <t>045</t>
  </si>
  <si>
    <t>044</t>
  </si>
  <si>
    <t>043</t>
  </si>
  <si>
    <t>042</t>
  </si>
  <si>
    <t>041</t>
  </si>
  <si>
    <t>040</t>
  </si>
  <si>
    <t>039</t>
  </si>
  <si>
    <t>038</t>
  </si>
  <si>
    <t>037</t>
  </si>
  <si>
    <t>036</t>
  </si>
  <si>
    <t>035</t>
  </si>
  <si>
    <t>034</t>
  </si>
  <si>
    <t>033</t>
  </si>
  <si>
    <t>032</t>
  </si>
  <si>
    <t>031</t>
  </si>
  <si>
    <t>030</t>
  </si>
  <si>
    <t>029</t>
  </si>
  <si>
    <t>028</t>
  </si>
  <si>
    <t>027</t>
  </si>
  <si>
    <t>026</t>
  </si>
  <si>
    <t>025</t>
  </si>
  <si>
    <t>024</t>
  </si>
  <si>
    <t>023</t>
  </si>
  <si>
    <t>022</t>
  </si>
  <si>
    <t>021</t>
  </si>
  <si>
    <t>020</t>
  </si>
  <si>
    <t>019</t>
  </si>
  <si>
    <t>018</t>
  </si>
  <si>
    <t>017</t>
  </si>
  <si>
    <t>016</t>
  </si>
  <si>
    <t>015</t>
  </si>
  <si>
    <t>014</t>
  </si>
  <si>
    <t>013</t>
  </si>
  <si>
    <t>012</t>
  </si>
  <si>
    <t>011</t>
  </si>
  <si>
    <t>010</t>
  </si>
  <si>
    <t>008</t>
  </si>
  <si>
    <t>007</t>
  </si>
  <si>
    <t>006</t>
  </si>
  <si>
    <t>005</t>
  </si>
  <si>
    <t>004</t>
  </si>
  <si>
    <t>003</t>
  </si>
  <si>
    <t>002</t>
  </si>
  <si>
    <t>001</t>
  </si>
  <si>
    <t>ACRT-M008-18</t>
  </si>
  <si>
    <t>100</t>
  </si>
  <si>
    <t>102</t>
  </si>
  <si>
    <t>106</t>
  </si>
  <si>
    <t>108</t>
  </si>
  <si>
    <t>ACRT-M018-07</t>
  </si>
  <si>
    <r>
      <t xml:space="preserve">Стразы пришивные акриловые, </t>
    </r>
    <r>
      <rPr>
        <sz val="12"/>
        <color indexed="8"/>
        <rFont val="Arial"/>
        <family val="2"/>
        <charset val="204"/>
      </rPr>
      <t>Корея</t>
    </r>
  </si>
  <si>
    <t>Сложной формы</t>
  </si>
  <si>
    <t>Круглые</t>
  </si>
  <si>
    <t>Овал с острыми углами</t>
  </si>
  <si>
    <t>Слоновая кость</t>
  </si>
  <si>
    <t>Прозрачные и металлик</t>
  </si>
  <si>
    <t>нет</t>
  </si>
  <si>
    <t>Скидки от суммы заказа</t>
  </si>
  <si>
    <t>от 5000 до 8000 руб.</t>
  </si>
  <si>
    <t>от 8000 руб.</t>
  </si>
  <si>
    <t>от 20000 руб.</t>
  </si>
  <si>
    <t>от 30000 руб.</t>
  </si>
  <si>
    <t xml:space="preserve"> от 40000 руб.</t>
  </si>
  <si>
    <t>10%</t>
  </si>
  <si>
    <t>12%</t>
  </si>
  <si>
    <t>15%</t>
  </si>
  <si>
    <t>индивидуально</t>
  </si>
  <si>
    <t>089</t>
  </si>
  <si>
    <t>110</t>
  </si>
  <si>
    <t>111</t>
  </si>
  <si>
    <t>109</t>
  </si>
  <si>
    <t>090</t>
  </si>
  <si>
    <t>093</t>
  </si>
  <si>
    <t>Цена по акции до 30.04.2022</t>
  </si>
  <si>
    <t>Старая цена, руб</t>
  </si>
  <si>
    <t>Цена, $</t>
  </si>
</sst>
</file>

<file path=xl/styles.xml><?xml version="1.0" encoding="utf-8"?>
<styleSheet xmlns="http://schemas.openxmlformats.org/spreadsheetml/2006/main">
  <numFmts count="1">
    <numFmt numFmtId="164" formatCode="0&quot; гр.&quot;"/>
  </numFmts>
  <fonts count="35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4"/>
      <color theme="4" tint="-0.249977111117893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11"/>
      <color theme="1"/>
      <name val="Arial"/>
      <family val="2"/>
      <charset val="204"/>
    </font>
    <font>
      <b/>
      <sz val="14"/>
      <color theme="0" tint="-0.499984740745262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Arial"/>
      <family val="2"/>
      <charset val="204"/>
    </font>
    <font>
      <b/>
      <sz val="12"/>
      <color theme="7" tint="-0.499984740745262"/>
      <name val="Calibri"/>
      <family val="2"/>
      <charset val="204"/>
      <scheme val="minor"/>
    </font>
    <font>
      <b/>
      <sz val="11"/>
      <color theme="7" tint="-0.499984740745262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trike/>
      <sz val="11"/>
      <color indexed="8"/>
      <name val="Arial"/>
      <family val="2"/>
      <charset val="204"/>
    </font>
    <font>
      <strike/>
      <sz val="11"/>
      <color theme="7" tint="-0.499984740745262"/>
      <name val="Arial"/>
      <family val="2"/>
      <charset val="204"/>
    </font>
    <font>
      <b/>
      <strike/>
      <sz val="11"/>
      <color theme="7" tint="-0.499984740745262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1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theme="6" tint="-0.499984740745262"/>
      </left>
      <right/>
      <top style="dotted">
        <color theme="6" tint="-0.499984740745262"/>
      </top>
      <bottom style="dotted">
        <color theme="6" tint="-0.499984740745262"/>
      </bottom>
      <diagonal/>
    </border>
    <border>
      <left/>
      <right/>
      <top style="dotted">
        <color theme="6" tint="-0.499984740745262"/>
      </top>
      <bottom style="dotted">
        <color theme="6" tint="-0.499984740745262"/>
      </bottom>
      <diagonal/>
    </border>
    <border>
      <left/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/>
      <bottom style="dotted">
        <color theme="6" tint="-0.499984740745262"/>
      </bottom>
      <diagonal/>
    </border>
    <border>
      <left/>
      <right style="dotted">
        <color theme="6" tint="-0.499984740745262"/>
      </right>
      <top/>
      <bottom style="dotted">
        <color theme="6" tint="-0.499984740745262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114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14" fontId="2" fillId="0" borderId="4" xfId="1" applyNumberFormat="1" applyFont="1" applyFill="1" applyBorder="1" applyAlignment="1">
      <alignment vertical="center" wrapText="1"/>
    </xf>
    <xf numFmtId="0" fontId="0" fillId="2" borderId="0" xfId="0" applyFill="1"/>
    <xf numFmtId="0" fontId="15" fillId="3" borderId="3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19" fillId="0" borderId="6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" fontId="14" fillId="0" borderId="7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6" fillId="2" borderId="0" xfId="1" applyFont="1" applyFill="1" applyBorder="1" applyAlignment="1">
      <alignment horizontal="right" vertical="center"/>
    </xf>
    <xf numFmtId="49" fontId="12" fillId="2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24" fillId="7" borderId="16" xfId="1" applyFont="1" applyFill="1" applyBorder="1" applyAlignment="1">
      <alignment horizontal="center" vertical="center"/>
    </xf>
    <xf numFmtId="49" fontId="25" fillId="7" borderId="16" xfId="0" applyNumberFormat="1" applyFont="1" applyFill="1" applyBorder="1" applyAlignment="1" applyProtection="1">
      <alignment horizontal="center" vertical="center"/>
      <protection locked="0"/>
    </xf>
    <xf numFmtId="9" fontId="26" fillId="7" borderId="17" xfId="1" applyNumberFormat="1" applyFont="1" applyFill="1" applyBorder="1" applyAlignment="1">
      <alignment horizontal="center" vertical="center"/>
    </xf>
    <xf numFmtId="49" fontId="27" fillId="7" borderId="17" xfId="0" applyNumberFormat="1" applyFont="1" applyFill="1" applyBorder="1" applyAlignment="1" applyProtection="1">
      <alignment horizontal="center" vertical="center"/>
      <protection locked="0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49" fontId="19" fillId="0" borderId="11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0" fontId="23" fillId="6" borderId="0" xfId="1" applyFont="1" applyFill="1" applyBorder="1" applyAlignment="1">
      <alignment horizontal="center" vertical="center"/>
    </xf>
    <xf numFmtId="49" fontId="25" fillId="7" borderId="0" xfId="0" applyNumberFormat="1" applyFont="1" applyFill="1" applyBorder="1" applyAlignment="1" applyProtection="1">
      <alignment horizontal="center" vertical="center"/>
      <protection locked="0"/>
    </xf>
    <xf numFmtId="49" fontId="27" fillId="7" borderId="0" xfId="0" applyNumberFormat="1" applyFont="1" applyFill="1" applyBorder="1" applyAlignment="1" applyProtection="1">
      <alignment horizontal="center" vertical="center"/>
      <protection locked="0"/>
    </xf>
    <xf numFmtId="49" fontId="29" fillId="2" borderId="0" xfId="0" applyNumberFormat="1" applyFont="1" applyFill="1" applyBorder="1" applyAlignment="1" applyProtection="1">
      <alignment horizontal="left" vertical="center"/>
      <protection locked="0"/>
    </xf>
    <xf numFmtId="49" fontId="30" fillId="7" borderId="15" xfId="0" applyNumberFormat="1" applyFont="1" applyFill="1" applyBorder="1" applyAlignment="1" applyProtection="1">
      <alignment horizontal="center" vertical="center"/>
      <protection locked="0"/>
    </xf>
    <xf numFmtId="49" fontId="31" fillId="7" borderId="18" xfId="0" applyNumberFormat="1" applyFont="1" applyFill="1" applyBorder="1" applyAlignment="1" applyProtection="1">
      <alignment horizontal="center" vertical="center"/>
      <protection locked="0"/>
    </xf>
    <xf numFmtId="0" fontId="32" fillId="2" borderId="0" xfId="0" applyFont="1" applyFill="1"/>
    <xf numFmtId="0" fontId="32" fillId="2" borderId="1" xfId="0" applyFont="1" applyFill="1" applyBorder="1" applyAlignment="1">
      <alignment horizontal="center" vertical="center"/>
    </xf>
    <xf numFmtId="0" fontId="32" fillId="0" borderId="0" xfId="0" applyFont="1"/>
    <xf numFmtId="164" fontId="10" fillId="4" borderId="8" xfId="1" applyNumberFormat="1" applyFont="1" applyFill="1" applyBorder="1" applyAlignment="1">
      <alignment horizontal="center" vertical="center" wrapText="1"/>
    </xf>
    <xf numFmtId="0" fontId="9" fillId="8" borderId="8" xfId="1" applyFont="1" applyFill="1" applyBorder="1" applyAlignment="1">
      <alignment horizontal="center" vertical="center"/>
    </xf>
    <xf numFmtId="0" fontId="9" fillId="8" borderId="8" xfId="1" applyFont="1" applyFill="1" applyBorder="1" applyAlignment="1">
      <alignment horizontal="center" vertical="center" wrapText="1"/>
    </xf>
    <xf numFmtId="49" fontId="9" fillId="8" borderId="8" xfId="1" applyNumberFormat="1" applyFont="1" applyFill="1" applyBorder="1" applyAlignment="1">
      <alignment horizontal="center" vertical="center"/>
    </xf>
    <xf numFmtId="164" fontId="9" fillId="8" borderId="8" xfId="1" applyNumberFormat="1" applyFont="1" applyFill="1" applyBorder="1" applyAlignment="1">
      <alignment horizontal="center" vertical="center" wrapText="1"/>
    </xf>
    <xf numFmtId="164" fontId="28" fillId="8" borderId="8" xfId="1" applyNumberFormat="1" applyFont="1" applyFill="1" applyBorder="1" applyAlignment="1">
      <alignment horizontal="center" vertical="center" wrapText="1"/>
    </xf>
    <xf numFmtId="164" fontId="9" fillId="8" borderId="8" xfId="1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1" fontId="14" fillId="0" borderId="9" xfId="0" applyNumberFormat="1" applyFont="1" applyBorder="1" applyAlignment="1">
      <alignment horizontal="center" vertical="center"/>
    </xf>
    <xf numFmtId="4" fontId="33" fillId="0" borderId="2" xfId="0" applyNumberFormat="1" applyFont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 vertical="center"/>
    </xf>
    <xf numFmtId="4" fontId="33" fillId="0" borderId="1" xfId="0" applyNumberFormat="1" applyFont="1" applyBorder="1" applyAlignment="1">
      <alignment horizontal="center" vertical="center"/>
    </xf>
    <xf numFmtId="4" fontId="19" fillId="0" borderId="1" xfId="0" applyNumberFormat="1" applyFont="1" applyBorder="1" applyAlignment="1">
      <alignment horizontal="center" vertical="center"/>
    </xf>
    <xf numFmtId="4" fontId="19" fillId="0" borderId="0" xfId="0" applyNumberFormat="1" applyFont="1" applyBorder="1" applyAlignment="1">
      <alignment horizontal="center" vertical="center"/>
    </xf>
    <xf numFmtId="4" fontId="19" fillId="0" borderId="5" xfId="0" applyNumberFormat="1" applyFont="1" applyBorder="1" applyAlignment="1">
      <alignment horizontal="center" vertical="center"/>
    </xf>
    <xf numFmtId="4" fontId="33" fillId="0" borderId="0" xfId="0" applyNumberFormat="1" applyFont="1" applyBorder="1" applyAlignment="1">
      <alignment horizontal="center" vertical="center"/>
    </xf>
    <xf numFmtId="4" fontId="33" fillId="0" borderId="5" xfId="0" applyNumberFormat="1" applyFont="1" applyBorder="1" applyAlignment="1">
      <alignment horizontal="center" vertical="center"/>
    </xf>
    <xf numFmtId="0" fontId="34" fillId="0" borderId="3" xfId="0" applyFont="1" applyBorder="1"/>
    <xf numFmtId="0" fontId="14" fillId="0" borderId="6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14" fillId="0" borderId="1" xfId="0" applyFont="1" applyBorder="1" applyAlignment="1">
      <alignment horizontal="right" vertical="center"/>
    </xf>
    <xf numFmtId="0" fontId="14" fillId="0" borderId="12" xfId="0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9" fontId="19" fillId="0" borderId="3" xfId="0" applyNumberFormat="1" applyFont="1" applyFill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/>
    </xf>
    <xf numFmtId="0" fontId="9" fillId="5" borderId="7" xfId="1" applyFont="1" applyFill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right" vertical="center"/>
    </xf>
    <xf numFmtId="0" fontId="13" fillId="0" borderId="6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0" fontId="13" fillId="0" borderId="7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right" vertical="center"/>
    </xf>
    <xf numFmtId="49" fontId="12" fillId="0" borderId="6" xfId="0" applyNumberFormat="1" applyFont="1" applyFill="1" applyBorder="1" applyAlignment="1" applyProtection="1">
      <alignment horizontal="left" vertical="center"/>
      <protection locked="0"/>
    </xf>
    <xf numFmtId="49" fontId="12" fillId="0" borderId="2" xfId="0" applyNumberFormat="1" applyFont="1" applyFill="1" applyBorder="1" applyAlignment="1" applyProtection="1">
      <alignment horizontal="left" vertical="center"/>
      <protection locked="0"/>
    </xf>
    <xf numFmtId="0" fontId="6" fillId="0" borderId="2" xfId="1" applyFont="1" applyFill="1" applyBorder="1" applyAlignment="1">
      <alignment horizontal="right" vertical="center"/>
    </xf>
    <xf numFmtId="0" fontId="23" fillId="6" borderId="13" xfId="1" applyFont="1" applyFill="1" applyBorder="1" applyAlignment="1">
      <alignment horizontal="center" vertical="center"/>
    </xf>
    <xf numFmtId="0" fontId="23" fillId="6" borderId="14" xfId="1" applyFont="1" applyFill="1" applyBorder="1" applyAlignment="1">
      <alignment horizontal="center" vertical="center"/>
    </xf>
    <xf numFmtId="0" fontId="23" fillId="6" borderId="15" xfId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/>
    </xf>
    <xf numFmtId="4" fontId="0" fillId="0" borderId="0" xfId="0" applyNumberFormat="1"/>
    <xf numFmtId="4" fontId="14" fillId="3" borderId="7" xfId="0" applyNumberFormat="1" applyFont="1" applyFill="1" applyBorder="1" applyAlignment="1">
      <alignment horizontal="center" vertical="center"/>
    </xf>
    <xf numFmtId="4" fontId="14" fillId="3" borderId="3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0</xdr:row>
      <xdr:rowOff>76199</xdr:rowOff>
    </xdr:from>
    <xdr:to>
      <xdr:col>2</xdr:col>
      <xdr:colOff>381000</xdr:colOff>
      <xdr:row>2</xdr:row>
      <xdr:rowOff>219074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19225" y="76199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10944</xdr:rowOff>
    </xdr:from>
    <xdr:to>
      <xdr:col>0</xdr:col>
      <xdr:colOff>1238250</xdr:colOff>
      <xdr:row>13</xdr:row>
      <xdr:rowOff>1249194</xdr:rowOff>
    </xdr:to>
    <xdr:pic>
      <xdr:nvPicPr>
        <xdr:cNvPr id="120" name="Рисунок 119" descr="ACRT-M008-10mm-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17940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19707</xdr:rowOff>
    </xdr:from>
    <xdr:to>
      <xdr:col>0</xdr:col>
      <xdr:colOff>1238250</xdr:colOff>
      <xdr:row>97</xdr:row>
      <xdr:rowOff>403872</xdr:rowOff>
    </xdr:to>
    <xdr:pic>
      <xdr:nvPicPr>
        <xdr:cNvPr id="121" name="Рисунок 120" descr="ACRT-M032-10mm-J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03842207"/>
          <a:ext cx="1238250" cy="1213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6569</xdr:rowOff>
    </xdr:from>
    <xdr:to>
      <xdr:col>0</xdr:col>
      <xdr:colOff>1238250</xdr:colOff>
      <xdr:row>124</xdr:row>
      <xdr:rowOff>614199</xdr:rowOff>
    </xdr:to>
    <xdr:pic>
      <xdr:nvPicPr>
        <xdr:cNvPr id="122" name="Рисунок 121" descr="GACR-Q053-8mm-G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1134396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13138</xdr:rowOff>
    </xdr:from>
    <xdr:to>
      <xdr:col>0</xdr:col>
      <xdr:colOff>1238250</xdr:colOff>
      <xdr:row>126</xdr:row>
      <xdr:rowOff>620769</xdr:rowOff>
    </xdr:to>
    <xdr:pic>
      <xdr:nvPicPr>
        <xdr:cNvPr id="123" name="Рисунок 122" descr="GACR-Q053-8mm-P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1261177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1238250</xdr:colOff>
      <xdr:row>14</xdr:row>
      <xdr:rowOff>1247775</xdr:rowOff>
    </xdr:to>
    <xdr:pic>
      <xdr:nvPicPr>
        <xdr:cNvPr id="128" name="Рисунок 127" descr="ACRT-M008-10mm-0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438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9525</xdr:rowOff>
    </xdr:from>
    <xdr:to>
      <xdr:col>0</xdr:col>
      <xdr:colOff>1238250</xdr:colOff>
      <xdr:row>15</xdr:row>
      <xdr:rowOff>1247775</xdr:rowOff>
    </xdr:to>
    <xdr:pic>
      <xdr:nvPicPr>
        <xdr:cNvPr id="129" name="Рисунок 128" descr="ACRT-M008-10mm-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695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9525</xdr:rowOff>
    </xdr:from>
    <xdr:to>
      <xdr:col>0</xdr:col>
      <xdr:colOff>1238250</xdr:colOff>
      <xdr:row>16</xdr:row>
      <xdr:rowOff>1247775</xdr:rowOff>
    </xdr:to>
    <xdr:pic>
      <xdr:nvPicPr>
        <xdr:cNvPr id="130" name="Рисунок 129" descr="ACRT-M008-10mm-0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953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0</xdr:col>
      <xdr:colOff>1238250</xdr:colOff>
      <xdr:row>17</xdr:row>
      <xdr:rowOff>1247775</xdr:rowOff>
    </xdr:to>
    <xdr:pic>
      <xdr:nvPicPr>
        <xdr:cNvPr id="131" name="Рисунок 130" descr="ACRT-M008-10mm-0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7210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0</xdr:col>
      <xdr:colOff>1238250</xdr:colOff>
      <xdr:row>18</xdr:row>
      <xdr:rowOff>1247775</xdr:rowOff>
    </xdr:to>
    <xdr:pic>
      <xdr:nvPicPr>
        <xdr:cNvPr id="132" name="Рисунок 131" descr="ACRT-M008-10mm-0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8467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0</xdr:col>
      <xdr:colOff>1238250</xdr:colOff>
      <xdr:row>19</xdr:row>
      <xdr:rowOff>1247775</xdr:rowOff>
    </xdr:to>
    <xdr:pic>
      <xdr:nvPicPr>
        <xdr:cNvPr id="133" name="Рисунок 132" descr="ACRT-M008-10mm-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9725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0</xdr:col>
      <xdr:colOff>1238250</xdr:colOff>
      <xdr:row>20</xdr:row>
      <xdr:rowOff>1247775</xdr:rowOff>
    </xdr:to>
    <xdr:pic>
      <xdr:nvPicPr>
        <xdr:cNvPr id="134" name="Рисунок 133" descr="ACRT-M008-10mm-1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0982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0</xdr:col>
      <xdr:colOff>1238250</xdr:colOff>
      <xdr:row>21</xdr:row>
      <xdr:rowOff>1247775</xdr:rowOff>
    </xdr:to>
    <xdr:pic>
      <xdr:nvPicPr>
        <xdr:cNvPr id="136" name="Рисунок 135" descr="ACRT-M008-10mm-1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3496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1238250</xdr:colOff>
      <xdr:row>23</xdr:row>
      <xdr:rowOff>1247775</xdr:rowOff>
    </xdr:to>
    <xdr:pic>
      <xdr:nvPicPr>
        <xdr:cNvPr id="137" name="Рисунок 136" descr="ACRT-M008-10mm-1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4754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1238250</xdr:colOff>
      <xdr:row>24</xdr:row>
      <xdr:rowOff>1247775</xdr:rowOff>
    </xdr:to>
    <xdr:pic>
      <xdr:nvPicPr>
        <xdr:cNvPr id="138" name="Рисунок 137" descr="ACRT-M008-10mm-2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6011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9525</xdr:rowOff>
    </xdr:from>
    <xdr:to>
      <xdr:col>0</xdr:col>
      <xdr:colOff>1238250</xdr:colOff>
      <xdr:row>25</xdr:row>
      <xdr:rowOff>1247775</xdr:rowOff>
    </xdr:to>
    <xdr:pic>
      <xdr:nvPicPr>
        <xdr:cNvPr id="139" name="Рисунок 138" descr="ACRT-M008-10mm-2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7268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0</xdr:col>
      <xdr:colOff>1238250</xdr:colOff>
      <xdr:row>26</xdr:row>
      <xdr:rowOff>1247775</xdr:rowOff>
    </xdr:to>
    <xdr:pic>
      <xdr:nvPicPr>
        <xdr:cNvPr id="140" name="Рисунок 139" descr="ACRT-M008-10mm-2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8526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9525</xdr:rowOff>
    </xdr:from>
    <xdr:to>
      <xdr:col>0</xdr:col>
      <xdr:colOff>1238250</xdr:colOff>
      <xdr:row>27</xdr:row>
      <xdr:rowOff>1247775</xdr:rowOff>
    </xdr:to>
    <xdr:pic>
      <xdr:nvPicPr>
        <xdr:cNvPr id="141" name="Рисунок 140" descr="ACRT-M008-10mm-2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9783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0</xdr:col>
      <xdr:colOff>1238250</xdr:colOff>
      <xdr:row>28</xdr:row>
      <xdr:rowOff>1247775</xdr:rowOff>
    </xdr:to>
    <xdr:pic>
      <xdr:nvPicPr>
        <xdr:cNvPr id="142" name="Рисунок 141" descr="ACRT-M008-10mm-3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21040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0</xdr:col>
      <xdr:colOff>1238250</xdr:colOff>
      <xdr:row>29</xdr:row>
      <xdr:rowOff>1247775</xdr:rowOff>
    </xdr:to>
    <xdr:pic>
      <xdr:nvPicPr>
        <xdr:cNvPr id="143" name="Рисунок 142" descr="ACRT-M008-10mm-3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2298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9525</xdr:rowOff>
    </xdr:from>
    <xdr:to>
      <xdr:col>0</xdr:col>
      <xdr:colOff>1238250</xdr:colOff>
      <xdr:row>30</xdr:row>
      <xdr:rowOff>1247775</xdr:rowOff>
    </xdr:to>
    <xdr:pic>
      <xdr:nvPicPr>
        <xdr:cNvPr id="144" name="Рисунок 143" descr="ACRT-M008-10mm-3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3555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9525</xdr:rowOff>
    </xdr:from>
    <xdr:to>
      <xdr:col>0</xdr:col>
      <xdr:colOff>1238250</xdr:colOff>
      <xdr:row>31</xdr:row>
      <xdr:rowOff>1247775</xdr:rowOff>
    </xdr:to>
    <xdr:pic>
      <xdr:nvPicPr>
        <xdr:cNvPr id="145" name="Рисунок 144" descr="ACRT-M008-10mm-4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24812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0</xdr:col>
      <xdr:colOff>1238250</xdr:colOff>
      <xdr:row>32</xdr:row>
      <xdr:rowOff>1247775</xdr:rowOff>
    </xdr:to>
    <xdr:pic>
      <xdr:nvPicPr>
        <xdr:cNvPr id="146" name="Рисунок 145" descr="ACRT-M008-10mm-4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26069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1238250</xdr:colOff>
      <xdr:row>33</xdr:row>
      <xdr:rowOff>1247775</xdr:rowOff>
    </xdr:to>
    <xdr:pic>
      <xdr:nvPicPr>
        <xdr:cNvPr id="147" name="Рисунок 146" descr="ACRT-M008-10mm-4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27327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0</xdr:col>
      <xdr:colOff>1238250</xdr:colOff>
      <xdr:row>34</xdr:row>
      <xdr:rowOff>1247775</xdr:rowOff>
    </xdr:to>
    <xdr:pic>
      <xdr:nvPicPr>
        <xdr:cNvPr id="148" name="Рисунок 147" descr="ACRT-M008-10mm-4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28584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9525</xdr:rowOff>
    </xdr:from>
    <xdr:to>
      <xdr:col>0</xdr:col>
      <xdr:colOff>1238250</xdr:colOff>
      <xdr:row>35</xdr:row>
      <xdr:rowOff>1247775</xdr:rowOff>
    </xdr:to>
    <xdr:pic>
      <xdr:nvPicPr>
        <xdr:cNvPr id="149" name="Рисунок 148" descr="ACRT-M008-10mm-48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9841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9525</xdr:rowOff>
    </xdr:from>
    <xdr:to>
      <xdr:col>0</xdr:col>
      <xdr:colOff>1238250</xdr:colOff>
      <xdr:row>36</xdr:row>
      <xdr:rowOff>1247775</xdr:rowOff>
    </xdr:to>
    <xdr:pic>
      <xdr:nvPicPr>
        <xdr:cNvPr id="150" name="Рисунок 149" descr="ACRT-M008-10mm-4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31099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0</xdr:col>
      <xdr:colOff>1238250</xdr:colOff>
      <xdr:row>37</xdr:row>
      <xdr:rowOff>1247775</xdr:rowOff>
    </xdr:to>
    <xdr:pic>
      <xdr:nvPicPr>
        <xdr:cNvPr id="151" name="Рисунок 150" descr="ACRT-M008-10mm-5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2356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9525</xdr:rowOff>
    </xdr:from>
    <xdr:to>
      <xdr:col>0</xdr:col>
      <xdr:colOff>1238250</xdr:colOff>
      <xdr:row>54</xdr:row>
      <xdr:rowOff>1247775</xdr:rowOff>
    </xdr:to>
    <xdr:pic>
      <xdr:nvPicPr>
        <xdr:cNvPr id="153" name="Рисунок 152" descr="ACRT-M014-7x11mm-3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34871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0</xdr:col>
      <xdr:colOff>1238250</xdr:colOff>
      <xdr:row>39</xdr:row>
      <xdr:rowOff>1247775</xdr:rowOff>
    </xdr:to>
    <xdr:pic>
      <xdr:nvPicPr>
        <xdr:cNvPr id="43" name="Рисунок 42" descr="ACRT-M014-7x11mm-0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41157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0</xdr:col>
      <xdr:colOff>1238250</xdr:colOff>
      <xdr:row>40</xdr:row>
      <xdr:rowOff>1247775</xdr:rowOff>
    </xdr:to>
    <xdr:pic>
      <xdr:nvPicPr>
        <xdr:cNvPr id="44" name="Рисунок 43" descr="ACRT-M014-7x11mm-0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42414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0</xdr:col>
      <xdr:colOff>1238250</xdr:colOff>
      <xdr:row>41</xdr:row>
      <xdr:rowOff>1247775</xdr:rowOff>
    </xdr:to>
    <xdr:pic>
      <xdr:nvPicPr>
        <xdr:cNvPr id="45" name="Рисунок 44" descr="ACRT-M014-7x11mm-0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46539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0</xdr:col>
      <xdr:colOff>1238250</xdr:colOff>
      <xdr:row>22</xdr:row>
      <xdr:rowOff>1247775</xdr:rowOff>
    </xdr:to>
    <xdr:pic>
      <xdr:nvPicPr>
        <xdr:cNvPr id="47" name="Рисунок 46" descr="ACRT-M008-10mm-1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14754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9525</xdr:rowOff>
    </xdr:from>
    <xdr:to>
      <xdr:col>0</xdr:col>
      <xdr:colOff>1238250</xdr:colOff>
      <xdr:row>55</xdr:row>
      <xdr:rowOff>1247775</xdr:rowOff>
    </xdr:to>
    <xdr:pic>
      <xdr:nvPicPr>
        <xdr:cNvPr id="48" name="Рисунок 47" descr="ACRT-M014-7x11mm-38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57854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9525</xdr:rowOff>
    </xdr:from>
    <xdr:to>
      <xdr:col>0</xdr:col>
      <xdr:colOff>1238250</xdr:colOff>
      <xdr:row>58</xdr:row>
      <xdr:rowOff>1247775</xdr:rowOff>
    </xdr:to>
    <xdr:pic>
      <xdr:nvPicPr>
        <xdr:cNvPr id="49" name="Рисунок 48" descr="ACRT-M014-7x11mm-4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56597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27772</xdr:rowOff>
    </xdr:from>
    <xdr:to>
      <xdr:col>0</xdr:col>
      <xdr:colOff>1238250</xdr:colOff>
      <xdr:row>108</xdr:row>
      <xdr:rowOff>233133</xdr:rowOff>
    </xdr:to>
    <xdr:pic>
      <xdr:nvPicPr>
        <xdr:cNvPr id="50" name="Рисунок 49" descr="GACR-Q019-6mm-04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110298697"/>
          <a:ext cx="1238250" cy="1234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9525</xdr:rowOff>
    </xdr:from>
    <xdr:to>
      <xdr:col>0</xdr:col>
      <xdr:colOff>1238250</xdr:colOff>
      <xdr:row>109</xdr:row>
      <xdr:rowOff>1247775</xdr:rowOff>
    </xdr:to>
    <xdr:pic>
      <xdr:nvPicPr>
        <xdr:cNvPr id="53" name="Рисунок 52" descr="GACR-Q024-12x12-0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116786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9525</xdr:rowOff>
    </xdr:from>
    <xdr:to>
      <xdr:col>0</xdr:col>
      <xdr:colOff>1238250</xdr:colOff>
      <xdr:row>110</xdr:row>
      <xdr:rowOff>1247775</xdr:rowOff>
    </xdr:to>
    <xdr:pic>
      <xdr:nvPicPr>
        <xdr:cNvPr id="54" name="Рисунок 53" descr="GACR-Q024-12x12-0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118043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9525</xdr:rowOff>
    </xdr:from>
    <xdr:to>
      <xdr:col>0</xdr:col>
      <xdr:colOff>1238250</xdr:colOff>
      <xdr:row>111</xdr:row>
      <xdr:rowOff>1247775</xdr:rowOff>
    </xdr:to>
    <xdr:pic>
      <xdr:nvPicPr>
        <xdr:cNvPr id="56" name="Рисунок 55" descr="GACR-Q031-8x10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120557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9525</xdr:rowOff>
    </xdr:from>
    <xdr:to>
      <xdr:col>0</xdr:col>
      <xdr:colOff>1238250</xdr:colOff>
      <xdr:row>112</xdr:row>
      <xdr:rowOff>1247775</xdr:rowOff>
    </xdr:to>
    <xdr:pic>
      <xdr:nvPicPr>
        <xdr:cNvPr id="57" name="Рисунок 56" descr="GACR-Q032-10x14-0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121815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9525</xdr:rowOff>
    </xdr:from>
    <xdr:to>
      <xdr:col>0</xdr:col>
      <xdr:colOff>1238250</xdr:colOff>
      <xdr:row>113</xdr:row>
      <xdr:rowOff>1247775</xdr:rowOff>
    </xdr:to>
    <xdr:pic>
      <xdr:nvPicPr>
        <xdr:cNvPr id="58" name="Рисунок 57" descr="GACR-Q040-0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123072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9525</xdr:rowOff>
    </xdr:from>
    <xdr:to>
      <xdr:col>0</xdr:col>
      <xdr:colOff>1238250</xdr:colOff>
      <xdr:row>114</xdr:row>
      <xdr:rowOff>1247775</xdr:rowOff>
    </xdr:to>
    <xdr:pic>
      <xdr:nvPicPr>
        <xdr:cNvPr id="59" name="Рисунок 58" descr="GACR-Q046-03-D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124329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9525</xdr:rowOff>
    </xdr:from>
    <xdr:to>
      <xdr:col>0</xdr:col>
      <xdr:colOff>1238250</xdr:colOff>
      <xdr:row>115</xdr:row>
      <xdr:rowOff>1247775</xdr:rowOff>
    </xdr:to>
    <xdr:pic>
      <xdr:nvPicPr>
        <xdr:cNvPr id="60" name="Рисунок 59" descr="GACR-Q046-03-E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125587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9525</xdr:rowOff>
    </xdr:from>
    <xdr:to>
      <xdr:col>0</xdr:col>
      <xdr:colOff>1238250</xdr:colOff>
      <xdr:row>116</xdr:row>
      <xdr:rowOff>1247775</xdr:rowOff>
    </xdr:to>
    <xdr:pic>
      <xdr:nvPicPr>
        <xdr:cNvPr id="61" name="Рисунок 60" descr="GACR-Q047-03-D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26844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9525</xdr:rowOff>
    </xdr:from>
    <xdr:to>
      <xdr:col>0</xdr:col>
      <xdr:colOff>1238250</xdr:colOff>
      <xdr:row>117</xdr:row>
      <xdr:rowOff>1247775</xdr:rowOff>
    </xdr:to>
    <xdr:pic>
      <xdr:nvPicPr>
        <xdr:cNvPr id="62" name="Рисунок 61" descr="GACR-Q051-10mm-G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128101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9525</xdr:rowOff>
    </xdr:from>
    <xdr:to>
      <xdr:col>0</xdr:col>
      <xdr:colOff>1238250</xdr:colOff>
      <xdr:row>118</xdr:row>
      <xdr:rowOff>1247775</xdr:rowOff>
    </xdr:to>
    <xdr:pic>
      <xdr:nvPicPr>
        <xdr:cNvPr id="64" name="Рисунок 63" descr="GACR-Q052-8x10-B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30616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9525</xdr:rowOff>
    </xdr:from>
    <xdr:to>
      <xdr:col>0</xdr:col>
      <xdr:colOff>1238250</xdr:colOff>
      <xdr:row>119</xdr:row>
      <xdr:rowOff>1247775</xdr:rowOff>
    </xdr:to>
    <xdr:pic>
      <xdr:nvPicPr>
        <xdr:cNvPr id="65" name="Рисунок 64" descr="GACR-Q052-10x14-AB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131873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9525</xdr:rowOff>
    </xdr:from>
    <xdr:to>
      <xdr:col>0</xdr:col>
      <xdr:colOff>1238250</xdr:colOff>
      <xdr:row>120</xdr:row>
      <xdr:rowOff>1247775</xdr:rowOff>
    </xdr:to>
    <xdr:pic>
      <xdr:nvPicPr>
        <xdr:cNvPr id="66" name="Рисунок 65" descr="GACR-Q052-10x14-G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133130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9525</xdr:rowOff>
    </xdr:from>
    <xdr:to>
      <xdr:col>0</xdr:col>
      <xdr:colOff>1238250</xdr:colOff>
      <xdr:row>121</xdr:row>
      <xdr:rowOff>1247775</xdr:rowOff>
    </xdr:to>
    <xdr:pic>
      <xdr:nvPicPr>
        <xdr:cNvPr id="67" name="Рисунок 66" descr="GACR-Q052-10x14-P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34388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9525</xdr:rowOff>
    </xdr:from>
    <xdr:to>
      <xdr:col>0</xdr:col>
      <xdr:colOff>1238250</xdr:colOff>
      <xdr:row>122</xdr:row>
      <xdr:rowOff>1247775</xdr:rowOff>
    </xdr:to>
    <xdr:pic>
      <xdr:nvPicPr>
        <xdr:cNvPr id="68" name="Рисунок 67" descr="GACR-Q053-8mm-B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135645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9525</xdr:rowOff>
    </xdr:from>
    <xdr:to>
      <xdr:col>0</xdr:col>
      <xdr:colOff>1238250</xdr:colOff>
      <xdr:row>103</xdr:row>
      <xdr:rowOff>1247775</xdr:rowOff>
    </xdr:to>
    <xdr:pic>
      <xdr:nvPicPr>
        <xdr:cNvPr id="71" name="Рисунок 70" descr="GACR-024-10x14-0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11718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0</xdr:col>
      <xdr:colOff>1238250</xdr:colOff>
      <xdr:row>42</xdr:row>
      <xdr:rowOff>1247775</xdr:rowOff>
    </xdr:to>
    <xdr:pic>
      <xdr:nvPicPr>
        <xdr:cNvPr id="72" name="Рисунок 71" descr="ACRT-M014-7x11mm-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38995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9525</xdr:rowOff>
    </xdr:from>
    <xdr:to>
      <xdr:col>0</xdr:col>
      <xdr:colOff>1238250</xdr:colOff>
      <xdr:row>43</xdr:row>
      <xdr:rowOff>1247775</xdr:rowOff>
    </xdr:to>
    <xdr:pic>
      <xdr:nvPicPr>
        <xdr:cNvPr id="73" name="Рисунок 72" descr="ACRT-M014-7x11mm-0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40252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0</xdr:col>
      <xdr:colOff>1238250</xdr:colOff>
      <xdr:row>44</xdr:row>
      <xdr:rowOff>1247775</xdr:rowOff>
    </xdr:to>
    <xdr:pic>
      <xdr:nvPicPr>
        <xdr:cNvPr id="74" name="Рисунок 73" descr="ACRT-M014-7x11mm-1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41509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9525</xdr:rowOff>
    </xdr:from>
    <xdr:to>
      <xdr:col>0</xdr:col>
      <xdr:colOff>1238250</xdr:colOff>
      <xdr:row>45</xdr:row>
      <xdr:rowOff>1247775</xdr:rowOff>
    </xdr:to>
    <xdr:pic>
      <xdr:nvPicPr>
        <xdr:cNvPr id="75" name="Рисунок 74" descr="ACRT-M014-7x11mm-1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42767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9525</xdr:rowOff>
    </xdr:from>
    <xdr:to>
      <xdr:col>0</xdr:col>
      <xdr:colOff>1238250</xdr:colOff>
      <xdr:row>46</xdr:row>
      <xdr:rowOff>1247775</xdr:rowOff>
    </xdr:to>
    <xdr:pic>
      <xdr:nvPicPr>
        <xdr:cNvPr id="76" name="Рисунок 75" descr="ACRT-M014-7x11mm-1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44024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0</xdr:col>
      <xdr:colOff>1238250</xdr:colOff>
      <xdr:row>47</xdr:row>
      <xdr:rowOff>1247775</xdr:rowOff>
    </xdr:to>
    <xdr:pic>
      <xdr:nvPicPr>
        <xdr:cNvPr id="77" name="Рисунок 76" descr="ACRT-M014-7x11mm-17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45281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0</xdr:col>
      <xdr:colOff>1238250</xdr:colOff>
      <xdr:row>48</xdr:row>
      <xdr:rowOff>1247775</xdr:rowOff>
    </xdr:to>
    <xdr:pic>
      <xdr:nvPicPr>
        <xdr:cNvPr id="78" name="Рисунок 77" descr="ACRT-M014-7x11mm-18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46539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0</xdr:col>
      <xdr:colOff>1238250</xdr:colOff>
      <xdr:row>49</xdr:row>
      <xdr:rowOff>1247775</xdr:rowOff>
    </xdr:to>
    <xdr:pic>
      <xdr:nvPicPr>
        <xdr:cNvPr id="79" name="Рисунок 78" descr="ACRT-M014-7x11mm-1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47796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9525</xdr:rowOff>
    </xdr:from>
    <xdr:to>
      <xdr:col>0</xdr:col>
      <xdr:colOff>1238250</xdr:colOff>
      <xdr:row>50</xdr:row>
      <xdr:rowOff>1247775</xdr:rowOff>
    </xdr:to>
    <xdr:pic>
      <xdr:nvPicPr>
        <xdr:cNvPr id="80" name="Рисунок 79" descr="ACRT-M014-7x11mm-2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49053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0</xdr:col>
      <xdr:colOff>1238250</xdr:colOff>
      <xdr:row>51</xdr:row>
      <xdr:rowOff>1247775</xdr:rowOff>
    </xdr:to>
    <xdr:pic>
      <xdr:nvPicPr>
        <xdr:cNvPr id="81" name="Рисунок 80" descr="ACRT-M014-7x11mm-26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50311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0</xdr:col>
      <xdr:colOff>1238250</xdr:colOff>
      <xdr:row>52</xdr:row>
      <xdr:rowOff>1247775</xdr:rowOff>
    </xdr:to>
    <xdr:pic>
      <xdr:nvPicPr>
        <xdr:cNvPr id="82" name="Рисунок 81" descr="ACRT-M014-7x11mm-28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51568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</xdr:rowOff>
    </xdr:from>
    <xdr:to>
      <xdr:col>0</xdr:col>
      <xdr:colOff>1238250</xdr:colOff>
      <xdr:row>53</xdr:row>
      <xdr:rowOff>1247775</xdr:rowOff>
    </xdr:to>
    <xdr:pic>
      <xdr:nvPicPr>
        <xdr:cNvPr id="83" name="Рисунок 82" descr="ACRT-M014-7x11mm-3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52825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9525</xdr:rowOff>
    </xdr:from>
    <xdr:to>
      <xdr:col>0</xdr:col>
      <xdr:colOff>1238250</xdr:colOff>
      <xdr:row>56</xdr:row>
      <xdr:rowOff>1247775</xdr:rowOff>
    </xdr:to>
    <xdr:pic>
      <xdr:nvPicPr>
        <xdr:cNvPr id="84" name="Рисунок 83" descr="ACRT-M014-7x11mm-46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56597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9525</xdr:rowOff>
    </xdr:from>
    <xdr:to>
      <xdr:col>0</xdr:col>
      <xdr:colOff>1238250</xdr:colOff>
      <xdr:row>57</xdr:row>
      <xdr:rowOff>1247775</xdr:rowOff>
    </xdr:to>
    <xdr:pic>
      <xdr:nvPicPr>
        <xdr:cNvPr id="85" name="Рисунок 84" descr="ACRT-M014-7x11mm-47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57854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9525</xdr:rowOff>
    </xdr:from>
    <xdr:to>
      <xdr:col>0</xdr:col>
      <xdr:colOff>1238250</xdr:colOff>
      <xdr:row>59</xdr:row>
      <xdr:rowOff>1247775</xdr:rowOff>
    </xdr:to>
    <xdr:pic>
      <xdr:nvPicPr>
        <xdr:cNvPr id="86" name="Рисунок 85" descr="ACRT-M014-7x11mm-5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60369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9525</xdr:rowOff>
    </xdr:from>
    <xdr:to>
      <xdr:col>0</xdr:col>
      <xdr:colOff>1238250</xdr:colOff>
      <xdr:row>61</xdr:row>
      <xdr:rowOff>1247775</xdr:rowOff>
    </xdr:to>
    <xdr:pic>
      <xdr:nvPicPr>
        <xdr:cNvPr id="87" name="Рисунок 86" descr="ACRT-M018-5x10mm-01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61979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9525</xdr:rowOff>
    </xdr:from>
    <xdr:to>
      <xdr:col>0</xdr:col>
      <xdr:colOff>1238250</xdr:colOff>
      <xdr:row>62</xdr:row>
      <xdr:rowOff>1247775</xdr:rowOff>
    </xdr:to>
    <xdr:pic>
      <xdr:nvPicPr>
        <xdr:cNvPr id="89" name="Рисунок 88" descr="ACRT-M018-5x10mm-0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64493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</xdr:rowOff>
    </xdr:from>
    <xdr:to>
      <xdr:col>0</xdr:col>
      <xdr:colOff>1238250</xdr:colOff>
      <xdr:row>63</xdr:row>
      <xdr:rowOff>1247775</xdr:rowOff>
    </xdr:to>
    <xdr:pic>
      <xdr:nvPicPr>
        <xdr:cNvPr id="90" name="Рисунок 89" descr="ACRT-M018-5x10mm-04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65751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9525</xdr:rowOff>
    </xdr:from>
    <xdr:to>
      <xdr:col>0</xdr:col>
      <xdr:colOff>1238250</xdr:colOff>
      <xdr:row>64</xdr:row>
      <xdr:rowOff>1247775</xdr:rowOff>
    </xdr:to>
    <xdr:pic>
      <xdr:nvPicPr>
        <xdr:cNvPr id="91" name="Рисунок 90" descr="ACRT-M018-5x10mm-0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67008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9525</xdr:rowOff>
    </xdr:from>
    <xdr:to>
      <xdr:col>0</xdr:col>
      <xdr:colOff>1238250</xdr:colOff>
      <xdr:row>65</xdr:row>
      <xdr:rowOff>1247775</xdr:rowOff>
    </xdr:to>
    <xdr:pic>
      <xdr:nvPicPr>
        <xdr:cNvPr id="92" name="Рисунок 91" descr="ACRT-M018-5x10mm-0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68265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9525</xdr:rowOff>
    </xdr:from>
    <xdr:to>
      <xdr:col>0</xdr:col>
      <xdr:colOff>1238250</xdr:colOff>
      <xdr:row>66</xdr:row>
      <xdr:rowOff>1247775</xdr:rowOff>
    </xdr:to>
    <xdr:pic>
      <xdr:nvPicPr>
        <xdr:cNvPr id="93" name="Рисунок 92" descr="ACRT-M018-5x10mm-1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69522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9525</xdr:rowOff>
    </xdr:from>
    <xdr:to>
      <xdr:col>0</xdr:col>
      <xdr:colOff>1238250</xdr:colOff>
      <xdr:row>67</xdr:row>
      <xdr:rowOff>1247775</xdr:rowOff>
    </xdr:to>
    <xdr:pic>
      <xdr:nvPicPr>
        <xdr:cNvPr id="94" name="Рисунок 93" descr="ACRT-M018-5x10mm-14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70780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0</xdr:col>
      <xdr:colOff>1238250</xdr:colOff>
      <xdr:row>68</xdr:row>
      <xdr:rowOff>1247775</xdr:rowOff>
    </xdr:to>
    <xdr:pic>
      <xdr:nvPicPr>
        <xdr:cNvPr id="95" name="Рисунок 94" descr="ACRT-M018-5x10mm-15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72037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9525</xdr:rowOff>
    </xdr:from>
    <xdr:to>
      <xdr:col>0</xdr:col>
      <xdr:colOff>1238250</xdr:colOff>
      <xdr:row>69</xdr:row>
      <xdr:rowOff>1247775</xdr:rowOff>
    </xdr:to>
    <xdr:pic>
      <xdr:nvPicPr>
        <xdr:cNvPr id="96" name="Рисунок 95" descr="ACRT-M018-5x10mm-17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73294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9525</xdr:rowOff>
    </xdr:from>
    <xdr:to>
      <xdr:col>0</xdr:col>
      <xdr:colOff>1238250</xdr:colOff>
      <xdr:row>70</xdr:row>
      <xdr:rowOff>1247775</xdr:rowOff>
    </xdr:to>
    <xdr:pic>
      <xdr:nvPicPr>
        <xdr:cNvPr id="97" name="Рисунок 96" descr="ACRT-M018-5x10mm-1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74552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9525</xdr:rowOff>
    </xdr:from>
    <xdr:to>
      <xdr:col>0</xdr:col>
      <xdr:colOff>1238250</xdr:colOff>
      <xdr:row>71</xdr:row>
      <xdr:rowOff>1247775</xdr:rowOff>
    </xdr:to>
    <xdr:pic>
      <xdr:nvPicPr>
        <xdr:cNvPr id="98" name="Рисунок 97" descr="ACRT-M018-5x10mm-1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75809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9525</xdr:rowOff>
    </xdr:from>
    <xdr:to>
      <xdr:col>0</xdr:col>
      <xdr:colOff>1238250</xdr:colOff>
      <xdr:row>72</xdr:row>
      <xdr:rowOff>1247775</xdr:rowOff>
    </xdr:to>
    <xdr:pic>
      <xdr:nvPicPr>
        <xdr:cNvPr id="99" name="Рисунок 98" descr="ACRT-M018-5x10mm-24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77066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9525</xdr:rowOff>
    </xdr:from>
    <xdr:to>
      <xdr:col>0</xdr:col>
      <xdr:colOff>1238250</xdr:colOff>
      <xdr:row>73</xdr:row>
      <xdr:rowOff>1247775</xdr:rowOff>
    </xdr:to>
    <xdr:pic>
      <xdr:nvPicPr>
        <xdr:cNvPr id="100" name="Рисунок 99" descr="ACRT-M018-5x10mm-25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78324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9525</xdr:rowOff>
    </xdr:from>
    <xdr:to>
      <xdr:col>0</xdr:col>
      <xdr:colOff>1238250</xdr:colOff>
      <xdr:row>74</xdr:row>
      <xdr:rowOff>1247775</xdr:rowOff>
    </xdr:to>
    <xdr:pic>
      <xdr:nvPicPr>
        <xdr:cNvPr id="101" name="Рисунок 100" descr="ACRT-M018-5x10mm-26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79581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9525</xdr:rowOff>
    </xdr:from>
    <xdr:to>
      <xdr:col>0</xdr:col>
      <xdr:colOff>1238250</xdr:colOff>
      <xdr:row>75</xdr:row>
      <xdr:rowOff>1247775</xdr:rowOff>
    </xdr:to>
    <xdr:pic>
      <xdr:nvPicPr>
        <xdr:cNvPr id="102" name="Рисунок 101" descr="ACRT-M018-5x10mm-2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80838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9525</xdr:rowOff>
    </xdr:from>
    <xdr:to>
      <xdr:col>0</xdr:col>
      <xdr:colOff>1238250</xdr:colOff>
      <xdr:row>76</xdr:row>
      <xdr:rowOff>1247775</xdr:rowOff>
    </xdr:to>
    <xdr:pic>
      <xdr:nvPicPr>
        <xdr:cNvPr id="103" name="Рисунок 102" descr="ACRT-M018-5x10mm-30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82095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9525</xdr:rowOff>
    </xdr:from>
    <xdr:to>
      <xdr:col>0</xdr:col>
      <xdr:colOff>1238250</xdr:colOff>
      <xdr:row>77</xdr:row>
      <xdr:rowOff>1247775</xdr:rowOff>
    </xdr:to>
    <xdr:pic>
      <xdr:nvPicPr>
        <xdr:cNvPr id="104" name="Рисунок 103" descr="ACRT-M018-5x10mm-38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83353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0</xdr:col>
      <xdr:colOff>1238250</xdr:colOff>
      <xdr:row>78</xdr:row>
      <xdr:rowOff>1247775</xdr:rowOff>
    </xdr:to>
    <xdr:pic>
      <xdr:nvPicPr>
        <xdr:cNvPr id="105" name="Рисунок 104" descr="ACRT-M018-5x10mm-39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84610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0</xdr:col>
      <xdr:colOff>1238250</xdr:colOff>
      <xdr:row>79</xdr:row>
      <xdr:rowOff>1247775</xdr:rowOff>
    </xdr:to>
    <xdr:pic>
      <xdr:nvPicPr>
        <xdr:cNvPr id="106" name="Рисунок 105" descr="ACRT-M018-5x10mm-42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85867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9525</xdr:rowOff>
    </xdr:from>
    <xdr:to>
      <xdr:col>0</xdr:col>
      <xdr:colOff>1238250</xdr:colOff>
      <xdr:row>80</xdr:row>
      <xdr:rowOff>1247775</xdr:rowOff>
    </xdr:to>
    <xdr:pic>
      <xdr:nvPicPr>
        <xdr:cNvPr id="107" name="Рисунок 106" descr="ACRT-M018-5x10mm-4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87125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9525</xdr:rowOff>
    </xdr:from>
    <xdr:to>
      <xdr:col>0</xdr:col>
      <xdr:colOff>1238250</xdr:colOff>
      <xdr:row>81</xdr:row>
      <xdr:rowOff>1247775</xdr:rowOff>
    </xdr:to>
    <xdr:pic>
      <xdr:nvPicPr>
        <xdr:cNvPr id="109" name="Рисунок 108" descr="ACRT-M018-5x10mm-46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89639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9525</xdr:rowOff>
    </xdr:from>
    <xdr:to>
      <xdr:col>0</xdr:col>
      <xdr:colOff>1238250</xdr:colOff>
      <xdr:row>82</xdr:row>
      <xdr:rowOff>1247775</xdr:rowOff>
    </xdr:to>
    <xdr:pic>
      <xdr:nvPicPr>
        <xdr:cNvPr id="110" name="Рисунок 109" descr="ACRT-M018-5x10mm-4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90897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9525</xdr:rowOff>
    </xdr:from>
    <xdr:to>
      <xdr:col>0</xdr:col>
      <xdr:colOff>1238250</xdr:colOff>
      <xdr:row>83</xdr:row>
      <xdr:rowOff>1247775</xdr:rowOff>
    </xdr:to>
    <xdr:pic>
      <xdr:nvPicPr>
        <xdr:cNvPr id="111" name="Рисунок 110" descr="ACRT-M018-5x10mm-48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92154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9525</xdr:rowOff>
    </xdr:from>
    <xdr:to>
      <xdr:col>0</xdr:col>
      <xdr:colOff>1238250</xdr:colOff>
      <xdr:row>84</xdr:row>
      <xdr:rowOff>1247775</xdr:rowOff>
    </xdr:to>
    <xdr:pic>
      <xdr:nvPicPr>
        <xdr:cNvPr id="112" name="Рисунок 111" descr="ACRT-M018-5x10mm-4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93411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9525</xdr:rowOff>
    </xdr:from>
    <xdr:to>
      <xdr:col>0</xdr:col>
      <xdr:colOff>1238250</xdr:colOff>
      <xdr:row>85</xdr:row>
      <xdr:rowOff>1247775</xdr:rowOff>
    </xdr:to>
    <xdr:pic>
      <xdr:nvPicPr>
        <xdr:cNvPr id="113" name="Рисунок 112" descr="ACRT-M018-5x10mm-55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94668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1238250</xdr:colOff>
      <xdr:row>86</xdr:row>
      <xdr:rowOff>1247775</xdr:rowOff>
    </xdr:to>
    <xdr:pic>
      <xdr:nvPicPr>
        <xdr:cNvPr id="114" name="Рисунок 113" descr="ACRT-M018-5x10mm-D10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95926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0</xdr:col>
      <xdr:colOff>1238250</xdr:colOff>
      <xdr:row>88</xdr:row>
      <xdr:rowOff>1247775</xdr:rowOff>
    </xdr:to>
    <xdr:pic>
      <xdr:nvPicPr>
        <xdr:cNvPr id="115" name="Рисунок 114" descr="ACRT-M021-6x12mm-15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97536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0</xdr:col>
      <xdr:colOff>1238250</xdr:colOff>
      <xdr:row>89</xdr:row>
      <xdr:rowOff>1247775</xdr:rowOff>
    </xdr:to>
    <xdr:pic>
      <xdr:nvPicPr>
        <xdr:cNvPr id="116" name="Рисунок 115" descr="ACRT-M023-13x18mm-J2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98793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9525</xdr:rowOff>
    </xdr:from>
    <xdr:to>
      <xdr:col>0</xdr:col>
      <xdr:colOff>1238250</xdr:colOff>
      <xdr:row>91</xdr:row>
      <xdr:rowOff>619124</xdr:rowOff>
    </xdr:to>
    <xdr:pic>
      <xdr:nvPicPr>
        <xdr:cNvPr id="117" name="Рисунок 116" descr="ACRT-M024-7x11mm-J2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100050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0</xdr:col>
      <xdr:colOff>1238250</xdr:colOff>
      <xdr:row>92</xdr:row>
      <xdr:rowOff>1247775</xdr:rowOff>
    </xdr:to>
    <xdr:pic>
      <xdr:nvPicPr>
        <xdr:cNvPr id="118" name="Рисунок 117" descr="ACRT-M026-6x12mm-J2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101307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9525</xdr:rowOff>
    </xdr:from>
    <xdr:to>
      <xdr:col>0</xdr:col>
      <xdr:colOff>1238250</xdr:colOff>
      <xdr:row>93</xdr:row>
      <xdr:rowOff>1247775</xdr:rowOff>
    </xdr:to>
    <xdr:pic>
      <xdr:nvPicPr>
        <xdr:cNvPr id="119" name="Рисунок 118" descr="ACRT-M030-8mm-J2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102565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1238250</xdr:colOff>
      <xdr:row>94</xdr:row>
      <xdr:rowOff>1238250</xdr:rowOff>
    </xdr:to>
    <xdr:pic>
      <xdr:nvPicPr>
        <xdr:cNvPr id="156" name="Рисунок 155" descr="ACRT-M031-6x8mm-J2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103812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9525</xdr:rowOff>
    </xdr:from>
    <xdr:to>
      <xdr:col>0</xdr:col>
      <xdr:colOff>1238250</xdr:colOff>
      <xdr:row>98</xdr:row>
      <xdr:rowOff>1247775</xdr:rowOff>
    </xdr:to>
    <xdr:pic>
      <xdr:nvPicPr>
        <xdr:cNvPr id="157" name="Рисунок 156" descr="ACRT-M034-8x10mm-J2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106337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9525</xdr:rowOff>
    </xdr:from>
    <xdr:to>
      <xdr:col>0</xdr:col>
      <xdr:colOff>1238250</xdr:colOff>
      <xdr:row>99</xdr:row>
      <xdr:rowOff>1247775</xdr:rowOff>
    </xdr:to>
    <xdr:pic>
      <xdr:nvPicPr>
        <xdr:cNvPr id="158" name="Рисунок 157" descr="ACRT-M035-5x10mm-J2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107594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9525</xdr:rowOff>
    </xdr:from>
    <xdr:to>
      <xdr:col>0</xdr:col>
      <xdr:colOff>1238250</xdr:colOff>
      <xdr:row>100</xdr:row>
      <xdr:rowOff>1247775</xdr:rowOff>
    </xdr:to>
    <xdr:pic>
      <xdr:nvPicPr>
        <xdr:cNvPr id="159" name="Рисунок 158" descr="ACRT-M036-10mm-J2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108851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9525</xdr:rowOff>
    </xdr:from>
    <xdr:to>
      <xdr:col>0</xdr:col>
      <xdr:colOff>1238250</xdr:colOff>
      <xdr:row>101</xdr:row>
      <xdr:rowOff>1247775</xdr:rowOff>
    </xdr:to>
    <xdr:pic>
      <xdr:nvPicPr>
        <xdr:cNvPr id="160" name="Рисунок 159" descr="ACRT-M038-12mm-J2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10109000"/>
          <a:ext cx="1238250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29"/>
  <sheetViews>
    <sheetView tabSelected="1" workbookViewId="0">
      <selection activeCell="M5" sqref="M5"/>
    </sheetView>
  </sheetViews>
  <sheetFormatPr defaultRowHeight="15"/>
  <cols>
    <col min="1" max="1" width="18.7109375" customWidth="1"/>
    <col min="2" max="2" width="8.42578125" customWidth="1"/>
    <col min="3" max="3" width="20.5703125" customWidth="1"/>
    <col min="4" max="4" width="16.5703125" customWidth="1"/>
    <col min="5" max="6" width="14.7109375" customWidth="1"/>
    <col min="7" max="7" width="16.5703125" style="49" hidden="1" customWidth="1"/>
    <col min="8" max="8" width="16.5703125" hidden="1" customWidth="1"/>
    <col min="9" max="9" width="16.5703125" customWidth="1"/>
    <col min="10" max="10" width="16.5703125" hidden="1" customWidth="1"/>
    <col min="11" max="11" width="15.28515625" customWidth="1"/>
    <col min="12" max="12" width="17.42578125" customWidth="1"/>
    <col min="13" max="13" width="26.28515625" customWidth="1"/>
    <col min="14" max="14" width="8" hidden="1" customWidth="1"/>
  </cols>
  <sheetData>
    <row r="1" spans="1:14" ht="25.5" customHeight="1">
      <c r="A1" s="2" t="s">
        <v>0</v>
      </c>
      <c r="B1" s="2"/>
      <c r="C1" s="3"/>
      <c r="D1" s="83" t="s">
        <v>1</v>
      </c>
      <c r="E1" s="83"/>
      <c r="F1" s="83"/>
      <c r="G1" s="83"/>
      <c r="H1" s="27"/>
      <c r="I1" s="32"/>
      <c r="J1" s="32"/>
      <c r="K1" s="90" t="s">
        <v>180</v>
      </c>
      <c r="L1" s="91"/>
      <c r="M1" s="6"/>
    </row>
    <row r="2" spans="1:14" ht="25.5" customHeight="1">
      <c r="A2" s="2"/>
      <c r="B2" s="2"/>
      <c r="C2" s="4"/>
      <c r="D2" s="84"/>
      <c r="E2" s="84"/>
      <c r="F2" s="84"/>
      <c r="G2" s="84"/>
      <c r="H2" s="28"/>
      <c r="I2" s="33"/>
      <c r="J2" s="33"/>
      <c r="K2" s="92"/>
      <c r="L2" s="93"/>
      <c r="M2" s="8" t="s">
        <v>13</v>
      </c>
    </row>
    <row r="3" spans="1:14" ht="25.5" customHeight="1">
      <c r="A3" s="2"/>
      <c r="B3" s="2"/>
      <c r="C3" s="5"/>
      <c r="D3" s="85"/>
      <c r="E3" s="85"/>
      <c r="F3" s="85"/>
      <c r="G3" s="85"/>
      <c r="H3" s="29"/>
      <c r="I3" s="34"/>
      <c r="J3" s="34"/>
      <c r="K3" s="94"/>
      <c r="L3" s="95"/>
      <c r="M3" s="113">
        <f>SUM(N:N)</f>
        <v>0</v>
      </c>
    </row>
    <row r="4" spans="1:14" ht="18" customHeight="1">
      <c r="A4" s="96" t="s">
        <v>9</v>
      </c>
      <c r="B4" s="96"/>
      <c r="C4" s="96"/>
      <c r="D4" s="97" t="s">
        <v>278</v>
      </c>
      <c r="E4" s="98"/>
      <c r="F4" s="98"/>
      <c r="G4" s="98"/>
      <c r="H4" s="98"/>
      <c r="I4" s="98"/>
      <c r="J4" s="98"/>
      <c r="K4" s="98"/>
      <c r="L4" s="99"/>
      <c r="M4" s="67">
        <v>140</v>
      </c>
    </row>
    <row r="5" spans="1:14" ht="18" customHeight="1">
      <c r="A5" s="100" t="s">
        <v>10</v>
      </c>
      <c r="B5" s="100"/>
      <c r="C5" s="100"/>
      <c r="D5" s="101"/>
      <c r="E5" s="102"/>
      <c r="F5" s="102"/>
      <c r="G5" s="102"/>
      <c r="H5" s="102"/>
      <c r="I5" s="102"/>
      <c r="J5" s="102"/>
      <c r="K5" s="102"/>
      <c r="L5" s="102"/>
      <c r="M5" s="67">
        <v>73</v>
      </c>
    </row>
    <row r="6" spans="1:14" ht="18" customHeight="1">
      <c r="A6" s="103" t="s">
        <v>11</v>
      </c>
      <c r="B6" s="103"/>
      <c r="C6" s="103"/>
      <c r="D6" s="101"/>
      <c r="E6" s="102"/>
      <c r="F6" s="102"/>
      <c r="G6" s="102"/>
      <c r="H6" s="102"/>
      <c r="I6" s="102"/>
      <c r="J6" s="102"/>
      <c r="K6" s="102"/>
      <c r="L6" s="102"/>
      <c r="M6" s="1"/>
    </row>
    <row r="7" spans="1:14" ht="19.5" hidden="1" customHeight="1">
      <c r="A7" s="20"/>
      <c r="B7" s="20"/>
      <c r="C7" s="20"/>
      <c r="D7" s="21"/>
      <c r="E7" s="21"/>
      <c r="F7" s="21"/>
      <c r="G7" s="44"/>
      <c r="H7" s="21"/>
      <c r="I7" s="21"/>
      <c r="J7" s="21"/>
      <c r="K7" s="21"/>
      <c r="L7" s="22"/>
    </row>
    <row r="8" spans="1:14" ht="19.5" hidden="1" customHeight="1">
      <c r="A8" s="20"/>
      <c r="B8" s="20"/>
      <c r="C8" s="104" t="s">
        <v>285</v>
      </c>
      <c r="D8" s="105"/>
      <c r="E8" s="105"/>
      <c r="F8" s="105"/>
      <c r="G8" s="106"/>
      <c r="H8" s="41"/>
      <c r="I8" s="41"/>
      <c r="J8" s="41"/>
      <c r="K8" s="21"/>
      <c r="L8" s="22"/>
    </row>
    <row r="9" spans="1:14" ht="19.5" hidden="1" customHeight="1">
      <c r="A9" s="20"/>
      <c r="B9" s="20"/>
      <c r="C9" s="23" t="s">
        <v>286</v>
      </c>
      <c r="D9" s="24" t="s">
        <v>287</v>
      </c>
      <c r="E9" s="24" t="s">
        <v>288</v>
      </c>
      <c r="F9" s="24" t="s">
        <v>289</v>
      </c>
      <c r="G9" s="45" t="s">
        <v>290</v>
      </c>
      <c r="H9" s="42"/>
      <c r="I9" s="42"/>
      <c r="J9" s="42"/>
      <c r="K9" s="21"/>
      <c r="L9" s="22"/>
    </row>
    <row r="10" spans="1:14" ht="19.5" hidden="1" customHeight="1">
      <c r="A10" s="20"/>
      <c r="B10" s="20"/>
      <c r="C10" s="25">
        <v>7.0000000000000007E-2</v>
      </c>
      <c r="D10" s="26" t="s">
        <v>291</v>
      </c>
      <c r="E10" s="26" t="s">
        <v>292</v>
      </c>
      <c r="F10" s="26" t="s">
        <v>293</v>
      </c>
      <c r="G10" s="46" t="s">
        <v>294</v>
      </c>
      <c r="H10" s="43"/>
      <c r="I10" s="43"/>
      <c r="J10" s="43"/>
      <c r="K10" s="21"/>
      <c r="L10" s="22"/>
    </row>
    <row r="11" spans="1:14" ht="13.5" customHeight="1">
      <c r="A11" s="7"/>
      <c r="B11" s="7"/>
      <c r="C11" s="7"/>
      <c r="D11" s="7"/>
      <c r="E11" s="7"/>
      <c r="F11" s="7"/>
      <c r="G11" s="47"/>
      <c r="H11" s="7"/>
      <c r="I11" s="7"/>
      <c r="J11" s="7"/>
      <c r="K11" s="7"/>
    </row>
    <row r="12" spans="1:14" ht="36" customHeight="1">
      <c r="A12" s="51" t="s">
        <v>2</v>
      </c>
      <c r="B12" s="52" t="s">
        <v>15</v>
      </c>
      <c r="C12" s="53" t="s">
        <v>3</v>
      </c>
      <c r="D12" s="51" t="s">
        <v>14</v>
      </c>
      <c r="E12" s="51" t="s">
        <v>4</v>
      </c>
      <c r="F12" s="51" t="s">
        <v>5</v>
      </c>
      <c r="G12" s="54" t="s">
        <v>302</v>
      </c>
      <c r="H12" s="55" t="s">
        <v>301</v>
      </c>
      <c r="I12" s="56" t="s">
        <v>303</v>
      </c>
      <c r="J12" s="56" t="s">
        <v>6</v>
      </c>
      <c r="K12" s="51" t="s">
        <v>7</v>
      </c>
      <c r="L12" s="50" t="s">
        <v>8</v>
      </c>
    </row>
    <row r="13" spans="1:14" ht="28.5" customHeight="1">
      <c r="A13" s="86" t="s">
        <v>280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7"/>
    </row>
    <row r="14" spans="1:14" ht="99" customHeight="1">
      <c r="A14" s="10"/>
      <c r="B14" s="16" t="s">
        <v>271</v>
      </c>
      <c r="C14" s="17" t="s">
        <v>16</v>
      </c>
      <c r="D14" s="19" t="s">
        <v>23</v>
      </c>
      <c r="E14" s="17" t="s">
        <v>17</v>
      </c>
      <c r="F14" s="17" t="s">
        <v>20</v>
      </c>
      <c r="G14" s="59">
        <v>67</v>
      </c>
      <c r="H14" s="60">
        <f>G14
/100*80</f>
        <v>53.6</v>
      </c>
      <c r="I14" s="60">
        <f>G14/$M$4</f>
        <v>0.47857142857142859</v>
      </c>
      <c r="J14" s="60">
        <f>I14*$M$5</f>
        <v>34.93571428571429</v>
      </c>
      <c r="K14" s="17" t="s">
        <v>284</v>
      </c>
      <c r="L14" s="18"/>
      <c r="N14" s="111">
        <f>I14*L14</f>
        <v>0</v>
      </c>
    </row>
    <row r="15" spans="1:14" ht="99" customHeight="1">
      <c r="A15" s="31"/>
      <c r="B15" s="40" t="s">
        <v>270</v>
      </c>
      <c r="C15" s="37" t="s">
        <v>18</v>
      </c>
      <c r="D15" s="30" t="s">
        <v>22</v>
      </c>
      <c r="E15" s="37" t="s">
        <v>17</v>
      </c>
      <c r="F15" s="37" t="s">
        <v>20</v>
      </c>
      <c r="G15" s="59">
        <v>67</v>
      </c>
      <c r="H15" s="60">
        <f t="shared" ref="H15:H38" si="0">G15
/100*80</f>
        <v>53.6</v>
      </c>
      <c r="I15" s="60">
        <f t="shared" ref="I15:I38" si="1">G15/$M$4</f>
        <v>0.47857142857142859</v>
      </c>
      <c r="J15" s="60">
        <f t="shared" ref="J15:J38" si="2">I15*$M$5</f>
        <v>34.93571428571429</v>
      </c>
      <c r="K15" s="37"/>
      <c r="L15" s="39"/>
      <c r="N15" s="111">
        <f t="shared" ref="N15:N78" si="3">I15*L15</f>
        <v>0</v>
      </c>
    </row>
    <row r="16" spans="1:14" ht="99" customHeight="1">
      <c r="A16" s="31"/>
      <c r="B16" s="16" t="s">
        <v>269</v>
      </c>
      <c r="C16" s="37" t="s">
        <v>19</v>
      </c>
      <c r="D16" s="30" t="s">
        <v>21</v>
      </c>
      <c r="E16" s="37" t="s">
        <v>17</v>
      </c>
      <c r="F16" s="37" t="s">
        <v>20</v>
      </c>
      <c r="G16" s="59">
        <v>67</v>
      </c>
      <c r="H16" s="60">
        <f t="shared" si="0"/>
        <v>53.6</v>
      </c>
      <c r="I16" s="60">
        <f t="shared" si="1"/>
        <v>0.47857142857142859</v>
      </c>
      <c r="J16" s="60">
        <f t="shared" si="2"/>
        <v>34.93571428571429</v>
      </c>
      <c r="K16" s="37" t="s">
        <v>284</v>
      </c>
      <c r="L16" s="39"/>
      <c r="N16" s="111">
        <f t="shared" si="3"/>
        <v>0</v>
      </c>
    </row>
    <row r="17" spans="1:14" ht="99" customHeight="1">
      <c r="A17" s="31"/>
      <c r="B17" s="40" t="s">
        <v>268</v>
      </c>
      <c r="C17" s="37" t="s">
        <v>25</v>
      </c>
      <c r="D17" s="30" t="s">
        <v>24</v>
      </c>
      <c r="E17" s="37" t="s">
        <v>17</v>
      </c>
      <c r="F17" s="37" t="s">
        <v>20</v>
      </c>
      <c r="G17" s="59">
        <v>67</v>
      </c>
      <c r="H17" s="60">
        <f t="shared" si="0"/>
        <v>53.6</v>
      </c>
      <c r="I17" s="60">
        <f t="shared" si="1"/>
        <v>0.47857142857142859</v>
      </c>
      <c r="J17" s="60">
        <f t="shared" si="2"/>
        <v>34.93571428571429</v>
      </c>
      <c r="K17" s="37" t="s">
        <v>284</v>
      </c>
      <c r="L17" s="39"/>
      <c r="N17" s="111">
        <f t="shared" si="3"/>
        <v>0</v>
      </c>
    </row>
    <row r="18" spans="1:14" ht="99" customHeight="1">
      <c r="A18" s="31"/>
      <c r="B18" s="16" t="s">
        <v>267</v>
      </c>
      <c r="C18" s="37" t="s">
        <v>26</v>
      </c>
      <c r="D18" s="30" t="s">
        <v>27</v>
      </c>
      <c r="E18" s="37" t="s">
        <v>17</v>
      </c>
      <c r="F18" s="37" t="s">
        <v>20</v>
      </c>
      <c r="G18" s="59">
        <v>67</v>
      </c>
      <c r="H18" s="60">
        <f t="shared" si="0"/>
        <v>53.6</v>
      </c>
      <c r="I18" s="60">
        <f t="shared" si="1"/>
        <v>0.47857142857142859</v>
      </c>
      <c r="J18" s="60">
        <f t="shared" si="2"/>
        <v>34.93571428571429</v>
      </c>
      <c r="K18" s="37" t="s">
        <v>284</v>
      </c>
      <c r="L18" s="39"/>
      <c r="N18" s="111">
        <f t="shared" si="3"/>
        <v>0</v>
      </c>
    </row>
    <row r="19" spans="1:14" ht="99" customHeight="1">
      <c r="A19" s="31"/>
      <c r="B19" s="40" t="s">
        <v>266</v>
      </c>
      <c r="C19" s="37" t="s">
        <v>28</v>
      </c>
      <c r="D19" s="30" t="s">
        <v>29</v>
      </c>
      <c r="E19" s="37" t="s">
        <v>17</v>
      </c>
      <c r="F19" s="37" t="s">
        <v>20</v>
      </c>
      <c r="G19" s="59">
        <v>67</v>
      </c>
      <c r="H19" s="60">
        <f t="shared" si="0"/>
        <v>53.6</v>
      </c>
      <c r="I19" s="60">
        <f t="shared" si="1"/>
        <v>0.47857142857142859</v>
      </c>
      <c r="J19" s="60">
        <f t="shared" si="2"/>
        <v>34.93571428571429</v>
      </c>
      <c r="K19" s="37" t="s">
        <v>284</v>
      </c>
      <c r="L19" s="39"/>
      <c r="N19" s="111">
        <f t="shared" si="3"/>
        <v>0</v>
      </c>
    </row>
    <row r="20" spans="1:14" ht="99" customHeight="1">
      <c r="A20" s="31"/>
      <c r="B20" s="16" t="s">
        <v>265</v>
      </c>
      <c r="C20" s="37" t="s">
        <v>30</v>
      </c>
      <c r="D20" s="30" t="s">
        <v>31</v>
      </c>
      <c r="E20" s="37" t="s">
        <v>17</v>
      </c>
      <c r="F20" s="37" t="s">
        <v>20</v>
      </c>
      <c r="G20" s="59">
        <v>67</v>
      </c>
      <c r="H20" s="60">
        <f t="shared" si="0"/>
        <v>53.6</v>
      </c>
      <c r="I20" s="60">
        <f t="shared" si="1"/>
        <v>0.47857142857142859</v>
      </c>
      <c r="J20" s="60">
        <f t="shared" si="2"/>
        <v>34.93571428571429</v>
      </c>
      <c r="K20" s="37"/>
      <c r="L20" s="39"/>
      <c r="N20" s="111">
        <f t="shared" si="3"/>
        <v>0</v>
      </c>
    </row>
    <row r="21" spans="1:14" ht="99" customHeight="1">
      <c r="A21" s="31"/>
      <c r="B21" s="40" t="s">
        <v>264</v>
      </c>
      <c r="C21" s="37" t="s">
        <v>32</v>
      </c>
      <c r="D21" s="30" t="s">
        <v>33</v>
      </c>
      <c r="E21" s="37" t="s">
        <v>17</v>
      </c>
      <c r="F21" s="37" t="s">
        <v>20</v>
      </c>
      <c r="G21" s="59">
        <v>67</v>
      </c>
      <c r="H21" s="60">
        <f t="shared" si="0"/>
        <v>53.6</v>
      </c>
      <c r="I21" s="60">
        <f t="shared" si="1"/>
        <v>0.47857142857142859</v>
      </c>
      <c r="J21" s="60">
        <f t="shared" si="2"/>
        <v>34.93571428571429</v>
      </c>
      <c r="K21" s="37" t="s">
        <v>284</v>
      </c>
      <c r="L21" s="39"/>
      <c r="N21" s="111">
        <f t="shared" si="3"/>
        <v>0</v>
      </c>
    </row>
    <row r="22" spans="1:14" s="9" customFormat="1" ht="99" customHeight="1">
      <c r="A22" s="31"/>
      <c r="B22" s="40" t="s">
        <v>263</v>
      </c>
      <c r="C22" s="37" t="s">
        <v>35</v>
      </c>
      <c r="D22" s="30" t="s">
        <v>24</v>
      </c>
      <c r="E22" s="37" t="s">
        <v>17</v>
      </c>
      <c r="F22" s="37" t="s">
        <v>20</v>
      </c>
      <c r="G22" s="59">
        <v>67</v>
      </c>
      <c r="H22" s="60">
        <f t="shared" si="0"/>
        <v>53.6</v>
      </c>
      <c r="I22" s="60">
        <f t="shared" si="1"/>
        <v>0.47857142857142859</v>
      </c>
      <c r="J22" s="60">
        <f t="shared" si="2"/>
        <v>34.93571428571429</v>
      </c>
      <c r="K22" s="37" t="s">
        <v>284</v>
      </c>
      <c r="L22" s="39"/>
      <c r="N22" s="111">
        <f t="shared" si="3"/>
        <v>0</v>
      </c>
    </row>
    <row r="23" spans="1:14" s="9" customFormat="1" ht="99" customHeight="1">
      <c r="A23" s="31"/>
      <c r="B23" s="16" t="s">
        <v>262</v>
      </c>
      <c r="C23" s="37" t="s">
        <v>272</v>
      </c>
      <c r="D23" s="30" t="s">
        <v>68</v>
      </c>
      <c r="E23" s="37" t="s">
        <v>17</v>
      </c>
      <c r="F23" s="37" t="s">
        <v>20</v>
      </c>
      <c r="G23" s="59">
        <v>67</v>
      </c>
      <c r="H23" s="60">
        <f t="shared" si="0"/>
        <v>53.6</v>
      </c>
      <c r="I23" s="60">
        <f t="shared" si="1"/>
        <v>0.47857142857142859</v>
      </c>
      <c r="J23" s="60">
        <f t="shared" si="2"/>
        <v>34.93571428571429</v>
      </c>
      <c r="K23" s="37" t="s">
        <v>284</v>
      </c>
      <c r="L23" s="39"/>
      <c r="N23" s="111">
        <f t="shared" si="3"/>
        <v>0</v>
      </c>
    </row>
    <row r="24" spans="1:14" s="9" customFormat="1" ht="99" customHeight="1">
      <c r="A24" s="31"/>
      <c r="B24" s="40" t="s">
        <v>261</v>
      </c>
      <c r="C24" s="37" t="s">
        <v>36</v>
      </c>
      <c r="D24" s="30" t="s">
        <v>37</v>
      </c>
      <c r="E24" s="37" t="s">
        <v>17</v>
      </c>
      <c r="F24" s="37" t="s">
        <v>20</v>
      </c>
      <c r="G24" s="59">
        <v>67</v>
      </c>
      <c r="H24" s="60">
        <f t="shared" si="0"/>
        <v>53.6</v>
      </c>
      <c r="I24" s="60">
        <f t="shared" si="1"/>
        <v>0.47857142857142859</v>
      </c>
      <c r="J24" s="60">
        <f t="shared" si="2"/>
        <v>34.93571428571429</v>
      </c>
      <c r="K24" s="37" t="s">
        <v>284</v>
      </c>
      <c r="L24" s="39"/>
      <c r="N24" s="111">
        <f t="shared" si="3"/>
        <v>0</v>
      </c>
    </row>
    <row r="25" spans="1:14" s="9" customFormat="1" ht="99" customHeight="1">
      <c r="A25" s="31"/>
      <c r="B25" s="16" t="s">
        <v>260</v>
      </c>
      <c r="C25" s="37" t="s">
        <v>38</v>
      </c>
      <c r="D25" s="30" t="s">
        <v>39</v>
      </c>
      <c r="E25" s="37" t="s">
        <v>17</v>
      </c>
      <c r="F25" s="37" t="s">
        <v>20</v>
      </c>
      <c r="G25" s="59">
        <v>67</v>
      </c>
      <c r="H25" s="60">
        <f t="shared" si="0"/>
        <v>53.6</v>
      </c>
      <c r="I25" s="60">
        <f t="shared" si="1"/>
        <v>0.47857142857142859</v>
      </c>
      <c r="J25" s="60">
        <f t="shared" si="2"/>
        <v>34.93571428571429</v>
      </c>
      <c r="K25" s="37" t="s">
        <v>284</v>
      </c>
      <c r="L25" s="39"/>
      <c r="N25" s="111">
        <f t="shared" si="3"/>
        <v>0</v>
      </c>
    </row>
    <row r="26" spans="1:14" s="9" customFormat="1" ht="99" customHeight="1">
      <c r="A26" s="31"/>
      <c r="B26" s="40" t="s">
        <v>259</v>
      </c>
      <c r="C26" s="37" t="s">
        <v>40</v>
      </c>
      <c r="D26" s="30" t="s">
        <v>41</v>
      </c>
      <c r="E26" s="37" t="s">
        <v>17</v>
      </c>
      <c r="F26" s="37" t="s">
        <v>20</v>
      </c>
      <c r="G26" s="59">
        <v>67</v>
      </c>
      <c r="H26" s="60">
        <f t="shared" si="0"/>
        <v>53.6</v>
      </c>
      <c r="I26" s="60">
        <f t="shared" si="1"/>
        <v>0.47857142857142859</v>
      </c>
      <c r="J26" s="60">
        <f t="shared" si="2"/>
        <v>34.93571428571429</v>
      </c>
      <c r="K26" s="37" t="s">
        <v>284</v>
      </c>
      <c r="L26" s="39"/>
      <c r="N26" s="111">
        <f t="shared" si="3"/>
        <v>0</v>
      </c>
    </row>
    <row r="27" spans="1:14" s="9" customFormat="1" ht="99" customHeight="1">
      <c r="A27" s="31"/>
      <c r="B27" s="16" t="s">
        <v>258</v>
      </c>
      <c r="C27" s="37" t="s">
        <v>42</v>
      </c>
      <c r="D27" s="30" t="s">
        <v>43</v>
      </c>
      <c r="E27" s="37" t="s">
        <v>17</v>
      </c>
      <c r="F27" s="37" t="s">
        <v>20</v>
      </c>
      <c r="G27" s="59">
        <v>67</v>
      </c>
      <c r="H27" s="60">
        <f t="shared" si="0"/>
        <v>53.6</v>
      </c>
      <c r="I27" s="60">
        <f t="shared" si="1"/>
        <v>0.47857142857142859</v>
      </c>
      <c r="J27" s="60">
        <f t="shared" si="2"/>
        <v>34.93571428571429</v>
      </c>
      <c r="K27" s="37" t="s">
        <v>284</v>
      </c>
      <c r="L27" s="39"/>
      <c r="N27" s="111">
        <f t="shared" si="3"/>
        <v>0</v>
      </c>
    </row>
    <row r="28" spans="1:14" s="9" customFormat="1" ht="99" customHeight="1">
      <c r="A28" s="31"/>
      <c r="B28" s="40" t="s">
        <v>257</v>
      </c>
      <c r="C28" s="37" t="s">
        <v>44</v>
      </c>
      <c r="D28" s="30" t="s">
        <v>21</v>
      </c>
      <c r="E28" s="37" t="s">
        <v>17</v>
      </c>
      <c r="F28" s="37" t="s">
        <v>20</v>
      </c>
      <c r="G28" s="59">
        <v>67</v>
      </c>
      <c r="H28" s="60">
        <f t="shared" si="0"/>
        <v>53.6</v>
      </c>
      <c r="I28" s="60">
        <f t="shared" si="1"/>
        <v>0.47857142857142859</v>
      </c>
      <c r="J28" s="60">
        <f t="shared" si="2"/>
        <v>34.93571428571429</v>
      </c>
      <c r="K28" s="37" t="s">
        <v>284</v>
      </c>
      <c r="L28" s="39"/>
      <c r="N28" s="111">
        <f t="shared" si="3"/>
        <v>0</v>
      </c>
    </row>
    <row r="29" spans="1:14" s="9" customFormat="1" ht="99" customHeight="1">
      <c r="A29" s="31"/>
      <c r="B29" s="16" t="s">
        <v>256</v>
      </c>
      <c r="C29" s="37" t="s">
        <v>45</v>
      </c>
      <c r="D29" s="30" t="s">
        <v>93</v>
      </c>
      <c r="E29" s="37" t="s">
        <v>17</v>
      </c>
      <c r="F29" s="37" t="s">
        <v>20</v>
      </c>
      <c r="G29" s="59">
        <v>67</v>
      </c>
      <c r="H29" s="60">
        <f t="shared" si="0"/>
        <v>53.6</v>
      </c>
      <c r="I29" s="60">
        <f t="shared" si="1"/>
        <v>0.47857142857142859</v>
      </c>
      <c r="J29" s="60">
        <f t="shared" si="2"/>
        <v>34.93571428571429</v>
      </c>
      <c r="K29" s="37" t="s">
        <v>284</v>
      </c>
      <c r="L29" s="39"/>
      <c r="N29" s="111">
        <f t="shared" si="3"/>
        <v>0</v>
      </c>
    </row>
    <row r="30" spans="1:14" s="9" customFormat="1" ht="99" customHeight="1">
      <c r="A30" s="31"/>
      <c r="B30" s="40" t="s">
        <v>255</v>
      </c>
      <c r="C30" s="37" t="s">
        <v>46</v>
      </c>
      <c r="D30" s="30" t="s">
        <v>47</v>
      </c>
      <c r="E30" s="37" t="s">
        <v>17</v>
      </c>
      <c r="F30" s="37" t="s">
        <v>20</v>
      </c>
      <c r="G30" s="59">
        <v>67</v>
      </c>
      <c r="H30" s="60">
        <f t="shared" si="0"/>
        <v>53.6</v>
      </c>
      <c r="I30" s="60">
        <f t="shared" si="1"/>
        <v>0.47857142857142859</v>
      </c>
      <c r="J30" s="60">
        <f t="shared" si="2"/>
        <v>34.93571428571429</v>
      </c>
      <c r="K30" s="37" t="s">
        <v>284</v>
      </c>
      <c r="L30" s="39"/>
      <c r="N30" s="111">
        <f t="shared" si="3"/>
        <v>0</v>
      </c>
    </row>
    <row r="31" spans="1:14" s="9" customFormat="1" ht="99" customHeight="1">
      <c r="A31" s="31"/>
      <c r="B31" s="16" t="s">
        <v>254</v>
      </c>
      <c r="C31" s="37" t="s">
        <v>48</v>
      </c>
      <c r="D31" s="30" t="s">
        <v>49</v>
      </c>
      <c r="E31" s="37" t="s">
        <v>17</v>
      </c>
      <c r="F31" s="37" t="s">
        <v>20</v>
      </c>
      <c r="G31" s="59">
        <v>67</v>
      </c>
      <c r="H31" s="60">
        <f t="shared" si="0"/>
        <v>53.6</v>
      </c>
      <c r="I31" s="60">
        <f t="shared" si="1"/>
        <v>0.47857142857142859</v>
      </c>
      <c r="J31" s="60">
        <f t="shared" si="2"/>
        <v>34.93571428571429</v>
      </c>
      <c r="K31" s="37" t="s">
        <v>284</v>
      </c>
      <c r="L31" s="39"/>
      <c r="N31" s="111">
        <f t="shared" si="3"/>
        <v>0</v>
      </c>
    </row>
    <row r="32" spans="1:14" s="9" customFormat="1" ht="99" customHeight="1">
      <c r="A32" s="31"/>
      <c r="B32" s="40" t="s">
        <v>253</v>
      </c>
      <c r="C32" s="37" t="s">
        <v>50</v>
      </c>
      <c r="D32" s="30" t="s">
        <v>51</v>
      </c>
      <c r="E32" s="37" t="s">
        <v>17</v>
      </c>
      <c r="F32" s="37" t="s">
        <v>20</v>
      </c>
      <c r="G32" s="59">
        <v>67</v>
      </c>
      <c r="H32" s="60">
        <f t="shared" si="0"/>
        <v>53.6</v>
      </c>
      <c r="I32" s="60">
        <f t="shared" si="1"/>
        <v>0.47857142857142859</v>
      </c>
      <c r="J32" s="60">
        <f t="shared" si="2"/>
        <v>34.93571428571429</v>
      </c>
      <c r="K32" s="37" t="s">
        <v>284</v>
      </c>
      <c r="L32" s="39"/>
      <c r="N32" s="111">
        <f t="shared" si="3"/>
        <v>0</v>
      </c>
    </row>
    <row r="33" spans="1:14" s="9" customFormat="1" ht="99" customHeight="1">
      <c r="A33" s="31"/>
      <c r="B33" s="16" t="s">
        <v>252</v>
      </c>
      <c r="C33" s="37" t="s">
        <v>52</v>
      </c>
      <c r="D33" s="30" t="s">
        <v>53</v>
      </c>
      <c r="E33" s="37" t="s">
        <v>17</v>
      </c>
      <c r="F33" s="37" t="s">
        <v>20</v>
      </c>
      <c r="G33" s="59">
        <v>67</v>
      </c>
      <c r="H33" s="60">
        <f t="shared" si="0"/>
        <v>53.6</v>
      </c>
      <c r="I33" s="60">
        <f t="shared" si="1"/>
        <v>0.47857142857142859</v>
      </c>
      <c r="J33" s="60">
        <f t="shared" si="2"/>
        <v>34.93571428571429</v>
      </c>
      <c r="K33" s="37" t="s">
        <v>284</v>
      </c>
      <c r="L33" s="39"/>
      <c r="N33" s="111">
        <f t="shared" si="3"/>
        <v>0</v>
      </c>
    </row>
    <row r="34" spans="1:14" s="9" customFormat="1" ht="99" customHeight="1">
      <c r="A34" s="31"/>
      <c r="B34" s="40" t="s">
        <v>251</v>
      </c>
      <c r="C34" s="37" t="s">
        <v>54</v>
      </c>
      <c r="D34" s="30" t="s">
        <v>55</v>
      </c>
      <c r="E34" s="37" t="s">
        <v>17</v>
      </c>
      <c r="F34" s="37" t="s">
        <v>20</v>
      </c>
      <c r="G34" s="59">
        <v>67</v>
      </c>
      <c r="H34" s="60">
        <f t="shared" si="0"/>
        <v>53.6</v>
      </c>
      <c r="I34" s="60">
        <f t="shared" si="1"/>
        <v>0.47857142857142859</v>
      </c>
      <c r="J34" s="60">
        <f t="shared" si="2"/>
        <v>34.93571428571429</v>
      </c>
      <c r="K34" s="37" t="s">
        <v>284</v>
      </c>
      <c r="L34" s="39"/>
      <c r="N34" s="111">
        <f t="shared" si="3"/>
        <v>0</v>
      </c>
    </row>
    <row r="35" spans="1:14" s="9" customFormat="1" ht="99" customHeight="1">
      <c r="A35" s="31"/>
      <c r="B35" s="16" t="s">
        <v>250</v>
      </c>
      <c r="C35" s="37" t="s">
        <v>56</v>
      </c>
      <c r="D35" s="30" t="s">
        <v>57</v>
      </c>
      <c r="E35" s="37" t="s">
        <v>17</v>
      </c>
      <c r="F35" s="37" t="s">
        <v>20</v>
      </c>
      <c r="G35" s="59">
        <v>67</v>
      </c>
      <c r="H35" s="60">
        <f t="shared" si="0"/>
        <v>53.6</v>
      </c>
      <c r="I35" s="60">
        <f t="shared" si="1"/>
        <v>0.47857142857142859</v>
      </c>
      <c r="J35" s="60">
        <f t="shared" si="2"/>
        <v>34.93571428571429</v>
      </c>
      <c r="K35" s="37" t="s">
        <v>284</v>
      </c>
      <c r="L35" s="39"/>
      <c r="N35" s="111">
        <f t="shared" si="3"/>
        <v>0</v>
      </c>
    </row>
    <row r="36" spans="1:14" s="9" customFormat="1" ht="99" customHeight="1">
      <c r="A36" s="31"/>
      <c r="B36" s="40" t="s">
        <v>249</v>
      </c>
      <c r="C36" s="37" t="s">
        <v>58</v>
      </c>
      <c r="D36" s="30" t="s">
        <v>59</v>
      </c>
      <c r="E36" s="37" t="s">
        <v>17</v>
      </c>
      <c r="F36" s="37" t="s">
        <v>20</v>
      </c>
      <c r="G36" s="59">
        <v>67</v>
      </c>
      <c r="H36" s="60">
        <f t="shared" si="0"/>
        <v>53.6</v>
      </c>
      <c r="I36" s="60">
        <f t="shared" si="1"/>
        <v>0.47857142857142859</v>
      </c>
      <c r="J36" s="60">
        <f t="shared" si="2"/>
        <v>34.93571428571429</v>
      </c>
      <c r="K36" s="37" t="s">
        <v>284</v>
      </c>
      <c r="L36" s="39"/>
      <c r="N36" s="111">
        <f t="shared" si="3"/>
        <v>0</v>
      </c>
    </row>
    <row r="37" spans="1:14" s="9" customFormat="1" ht="99" customHeight="1">
      <c r="A37" s="31"/>
      <c r="B37" s="16" t="s">
        <v>248</v>
      </c>
      <c r="C37" s="37" t="s">
        <v>60</v>
      </c>
      <c r="D37" s="30" t="s">
        <v>61</v>
      </c>
      <c r="E37" s="37" t="s">
        <v>17</v>
      </c>
      <c r="F37" s="37" t="s">
        <v>20</v>
      </c>
      <c r="G37" s="59">
        <v>67</v>
      </c>
      <c r="H37" s="60">
        <f t="shared" si="0"/>
        <v>53.6</v>
      </c>
      <c r="I37" s="60">
        <f t="shared" si="1"/>
        <v>0.47857142857142859</v>
      </c>
      <c r="J37" s="60">
        <f t="shared" si="2"/>
        <v>34.93571428571429</v>
      </c>
      <c r="K37" s="37" t="s">
        <v>284</v>
      </c>
      <c r="L37" s="39"/>
      <c r="N37" s="111">
        <f t="shared" si="3"/>
        <v>0</v>
      </c>
    </row>
    <row r="38" spans="1:14" s="9" customFormat="1" ht="99" customHeight="1">
      <c r="A38" s="31"/>
      <c r="B38" s="40" t="s">
        <v>247</v>
      </c>
      <c r="C38" s="37" t="s">
        <v>62</v>
      </c>
      <c r="D38" s="30" t="s">
        <v>23</v>
      </c>
      <c r="E38" s="37" t="s">
        <v>17</v>
      </c>
      <c r="F38" s="37" t="s">
        <v>20</v>
      </c>
      <c r="G38" s="59">
        <v>67</v>
      </c>
      <c r="H38" s="60">
        <f t="shared" si="0"/>
        <v>53.6</v>
      </c>
      <c r="I38" s="60">
        <f t="shared" si="1"/>
        <v>0.47857142857142859</v>
      </c>
      <c r="J38" s="60">
        <f t="shared" si="2"/>
        <v>34.93571428571429</v>
      </c>
      <c r="K38" s="37" t="s">
        <v>284</v>
      </c>
      <c r="L38" s="39"/>
      <c r="N38" s="111">
        <f t="shared" si="3"/>
        <v>0</v>
      </c>
    </row>
    <row r="39" spans="1:14" ht="28.5" customHeight="1">
      <c r="A39" s="86" t="s">
        <v>279</v>
      </c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7"/>
      <c r="N39" s="111">
        <f t="shared" si="3"/>
        <v>0</v>
      </c>
    </row>
    <row r="40" spans="1:14" s="9" customFormat="1" ht="99" customHeight="1">
      <c r="A40" s="31"/>
      <c r="B40" s="40" t="s">
        <v>246</v>
      </c>
      <c r="C40" s="37" t="s">
        <v>69</v>
      </c>
      <c r="D40" s="30" t="s">
        <v>23</v>
      </c>
      <c r="E40" s="37" t="s">
        <v>78</v>
      </c>
      <c r="F40" s="37" t="s">
        <v>20</v>
      </c>
      <c r="G40" s="61">
        <v>114</v>
      </c>
      <c r="H40" s="62">
        <f>G40
/100*80</f>
        <v>91.199999999999989</v>
      </c>
      <c r="I40" s="60">
        <f t="shared" ref="I40:I60" si="4">G40/$M$4</f>
        <v>0.81428571428571428</v>
      </c>
      <c r="J40" s="60">
        <f t="shared" ref="J40:J60" si="5">I40*$M$5</f>
        <v>59.442857142857143</v>
      </c>
      <c r="K40" s="37" t="s">
        <v>284</v>
      </c>
      <c r="L40" s="39"/>
      <c r="N40" s="111">
        <f t="shared" si="3"/>
        <v>0</v>
      </c>
    </row>
    <row r="41" spans="1:14" s="9" customFormat="1" ht="99" customHeight="1">
      <c r="A41" s="31"/>
      <c r="B41" s="40" t="s">
        <v>245</v>
      </c>
      <c r="C41" s="37" t="s">
        <v>70</v>
      </c>
      <c r="D41" s="30" t="s">
        <v>22</v>
      </c>
      <c r="E41" s="37" t="s">
        <v>78</v>
      </c>
      <c r="F41" s="37" t="s">
        <v>20</v>
      </c>
      <c r="G41" s="61">
        <v>114</v>
      </c>
      <c r="H41" s="62">
        <f t="shared" ref="H41:H60" si="6">G41
/100*80</f>
        <v>91.199999999999989</v>
      </c>
      <c r="I41" s="60">
        <f t="shared" si="4"/>
        <v>0.81428571428571428</v>
      </c>
      <c r="J41" s="60">
        <f t="shared" si="5"/>
        <v>59.442857142857143</v>
      </c>
      <c r="K41" s="37"/>
      <c r="L41" s="39"/>
      <c r="N41" s="111">
        <f t="shared" si="3"/>
        <v>0</v>
      </c>
    </row>
    <row r="42" spans="1:14" s="9" customFormat="1" ht="99" customHeight="1">
      <c r="A42" s="31"/>
      <c r="B42" s="40" t="s">
        <v>244</v>
      </c>
      <c r="C42" s="37" t="s">
        <v>71</v>
      </c>
      <c r="D42" s="30" t="s">
        <v>24</v>
      </c>
      <c r="E42" s="37" t="s">
        <v>78</v>
      </c>
      <c r="F42" s="37" t="s">
        <v>20</v>
      </c>
      <c r="G42" s="61">
        <v>114</v>
      </c>
      <c r="H42" s="62">
        <f t="shared" si="6"/>
        <v>91.199999999999989</v>
      </c>
      <c r="I42" s="60">
        <f t="shared" si="4"/>
        <v>0.81428571428571428</v>
      </c>
      <c r="J42" s="60">
        <f t="shared" si="5"/>
        <v>59.442857142857143</v>
      </c>
      <c r="K42" s="37"/>
      <c r="L42" s="39"/>
      <c r="N42" s="111">
        <f t="shared" si="3"/>
        <v>0</v>
      </c>
    </row>
    <row r="43" spans="1:14" s="9" customFormat="1" ht="99" customHeight="1">
      <c r="A43" s="31"/>
      <c r="B43" s="40" t="s">
        <v>243</v>
      </c>
      <c r="C43" s="37" t="s">
        <v>72</v>
      </c>
      <c r="D43" s="30" t="s">
        <v>27</v>
      </c>
      <c r="E43" s="37" t="s">
        <v>78</v>
      </c>
      <c r="F43" s="37" t="s">
        <v>20</v>
      </c>
      <c r="G43" s="61">
        <v>114</v>
      </c>
      <c r="H43" s="62">
        <f t="shared" si="6"/>
        <v>91.199999999999989</v>
      </c>
      <c r="I43" s="60">
        <f t="shared" si="4"/>
        <v>0.81428571428571428</v>
      </c>
      <c r="J43" s="60">
        <f t="shared" si="5"/>
        <v>59.442857142857143</v>
      </c>
      <c r="K43" s="37"/>
      <c r="L43" s="39"/>
      <c r="N43" s="111">
        <f t="shared" si="3"/>
        <v>0</v>
      </c>
    </row>
    <row r="44" spans="1:14" s="9" customFormat="1" ht="99" customHeight="1">
      <c r="A44" s="31"/>
      <c r="B44" s="40" t="s">
        <v>242</v>
      </c>
      <c r="C44" s="37" t="s">
        <v>73</v>
      </c>
      <c r="D44" s="30" t="s">
        <v>74</v>
      </c>
      <c r="E44" s="37" t="s">
        <v>78</v>
      </c>
      <c r="F44" s="37" t="s">
        <v>20</v>
      </c>
      <c r="G44" s="61">
        <v>114</v>
      </c>
      <c r="H44" s="62">
        <f t="shared" si="6"/>
        <v>91.199999999999989</v>
      </c>
      <c r="I44" s="60">
        <f t="shared" si="4"/>
        <v>0.81428571428571428</v>
      </c>
      <c r="J44" s="60">
        <f t="shared" si="5"/>
        <v>59.442857142857143</v>
      </c>
      <c r="K44" s="37"/>
      <c r="L44" s="39"/>
      <c r="N44" s="111">
        <f t="shared" si="3"/>
        <v>0</v>
      </c>
    </row>
    <row r="45" spans="1:14" s="9" customFormat="1" ht="99" customHeight="1">
      <c r="A45" s="31"/>
      <c r="B45" s="40" t="s">
        <v>241</v>
      </c>
      <c r="C45" s="37" t="s">
        <v>75</v>
      </c>
      <c r="D45" s="30" t="s">
        <v>76</v>
      </c>
      <c r="E45" s="37" t="s">
        <v>78</v>
      </c>
      <c r="F45" s="37" t="s">
        <v>20</v>
      </c>
      <c r="G45" s="61">
        <v>114</v>
      </c>
      <c r="H45" s="62">
        <f t="shared" si="6"/>
        <v>91.199999999999989</v>
      </c>
      <c r="I45" s="60">
        <f t="shared" si="4"/>
        <v>0.81428571428571428</v>
      </c>
      <c r="J45" s="60">
        <f t="shared" si="5"/>
        <v>59.442857142857143</v>
      </c>
      <c r="K45" s="37"/>
      <c r="L45" s="39"/>
      <c r="N45" s="111">
        <f t="shared" si="3"/>
        <v>0</v>
      </c>
    </row>
    <row r="46" spans="1:14" s="9" customFormat="1" ht="99" customHeight="1">
      <c r="A46" s="10"/>
      <c r="B46" s="40" t="s">
        <v>240</v>
      </c>
      <c r="C46" s="17" t="s">
        <v>77</v>
      </c>
      <c r="D46" s="19" t="s">
        <v>34</v>
      </c>
      <c r="E46" s="17" t="s">
        <v>78</v>
      </c>
      <c r="F46" s="17" t="s">
        <v>20</v>
      </c>
      <c r="G46" s="59">
        <v>190</v>
      </c>
      <c r="H46" s="62">
        <f t="shared" si="6"/>
        <v>152</v>
      </c>
      <c r="I46" s="60">
        <f t="shared" si="4"/>
        <v>1.3571428571428572</v>
      </c>
      <c r="J46" s="60">
        <f t="shared" si="5"/>
        <v>99.071428571428569</v>
      </c>
      <c r="K46" s="17"/>
      <c r="L46" s="18"/>
      <c r="N46" s="111">
        <f t="shared" si="3"/>
        <v>0</v>
      </c>
    </row>
    <row r="47" spans="1:14" s="9" customFormat="1" ht="99" customHeight="1">
      <c r="A47" s="31"/>
      <c r="B47" s="40" t="s">
        <v>239</v>
      </c>
      <c r="C47" s="37" t="s">
        <v>79</v>
      </c>
      <c r="D47" s="30" t="s">
        <v>80</v>
      </c>
      <c r="E47" s="37" t="s">
        <v>78</v>
      </c>
      <c r="F47" s="37" t="s">
        <v>20</v>
      </c>
      <c r="G47" s="59">
        <v>190</v>
      </c>
      <c r="H47" s="62">
        <f t="shared" si="6"/>
        <v>152</v>
      </c>
      <c r="I47" s="60">
        <f t="shared" si="4"/>
        <v>1.3571428571428572</v>
      </c>
      <c r="J47" s="60">
        <f t="shared" si="5"/>
        <v>99.071428571428569</v>
      </c>
      <c r="K47" s="37"/>
      <c r="L47" s="39"/>
      <c r="N47" s="111">
        <f t="shared" si="3"/>
        <v>0</v>
      </c>
    </row>
    <row r="48" spans="1:14" s="9" customFormat="1" ht="99" customHeight="1">
      <c r="A48" s="31"/>
      <c r="B48" s="40" t="s">
        <v>238</v>
      </c>
      <c r="C48" s="37" t="s">
        <v>81</v>
      </c>
      <c r="D48" s="30" t="s">
        <v>24</v>
      </c>
      <c r="E48" s="37" t="s">
        <v>78</v>
      </c>
      <c r="F48" s="37" t="s">
        <v>20</v>
      </c>
      <c r="G48" s="59">
        <v>190</v>
      </c>
      <c r="H48" s="62">
        <f t="shared" si="6"/>
        <v>152</v>
      </c>
      <c r="I48" s="60">
        <f t="shared" si="4"/>
        <v>1.3571428571428572</v>
      </c>
      <c r="J48" s="60">
        <f t="shared" si="5"/>
        <v>99.071428571428569</v>
      </c>
      <c r="K48" s="37"/>
      <c r="L48" s="39"/>
      <c r="N48" s="111">
        <f t="shared" si="3"/>
        <v>0</v>
      </c>
    </row>
    <row r="49" spans="1:14" s="9" customFormat="1" ht="99" customHeight="1">
      <c r="A49" s="31"/>
      <c r="B49" s="40" t="s">
        <v>237</v>
      </c>
      <c r="C49" s="37" t="s">
        <v>82</v>
      </c>
      <c r="D49" s="30" t="s">
        <v>68</v>
      </c>
      <c r="E49" s="37" t="s">
        <v>78</v>
      </c>
      <c r="F49" s="37" t="s">
        <v>20</v>
      </c>
      <c r="G49" s="61">
        <v>114</v>
      </c>
      <c r="H49" s="62">
        <f t="shared" si="6"/>
        <v>91.199999999999989</v>
      </c>
      <c r="I49" s="60">
        <f t="shared" si="4"/>
        <v>0.81428571428571428</v>
      </c>
      <c r="J49" s="60">
        <f t="shared" si="5"/>
        <v>59.442857142857143</v>
      </c>
      <c r="K49" s="37"/>
      <c r="L49" s="39"/>
      <c r="N49" s="111">
        <f t="shared" si="3"/>
        <v>0</v>
      </c>
    </row>
    <row r="50" spans="1:14" s="9" customFormat="1" ht="99" customHeight="1">
      <c r="A50" s="31"/>
      <c r="B50" s="40" t="s">
        <v>236</v>
      </c>
      <c r="C50" s="37" t="s">
        <v>83</v>
      </c>
      <c r="D50" s="30" t="s">
        <v>37</v>
      </c>
      <c r="E50" s="37" t="s">
        <v>78</v>
      </c>
      <c r="F50" s="37" t="s">
        <v>20</v>
      </c>
      <c r="G50" s="61">
        <v>114</v>
      </c>
      <c r="H50" s="62">
        <f t="shared" si="6"/>
        <v>91.199999999999989</v>
      </c>
      <c r="I50" s="60">
        <f t="shared" si="4"/>
        <v>0.81428571428571428</v>
      </c>
      <c r="J50" s="60">
        <f t="shared" si="5"/>
        <v>59.442857142857143</v>
      </c>
      <c r="K50" s="37"/>
      <c r="L50" s="39"/>
      <c r="N50" s="111">
        <f t="shared" si="3"/>
        <v>0</v>
      </c>
    </row>
    <row r="51" spans="1:14" s="9" customFormat="1" ht="99" customHeight="1">
      <c r="A51" s="31"/>
      <c r="B51" s="40" t="s">
        <v>235</v>
      </c>
      <c r="C51" s="37" t="s">
        <v>84</v>
      </c>
      <c r="D51" s="30" t="s">
        <v>85</v>
      </c>
      <c r="E51" s="37" t="s">
        <v>78</v>
      </c>
      <c r="F51" s="37" t="s">
        <v>20</v>
      </c>
      <c r="G51" s="61">
        <v>114</v>
      </c>
      <c r="H51" s="62">
        <f t="shared" si="6"/>
        <v>91.199999999999989</v>
      </c>
      <c r="I51" s="60">
        <f t="shared" si="4"/>
        <v>0.81428571428571428</v>
      </c>
      <c r="J51" s="60">
        <f t="shared" si="5"/>
        <v>59.442857142857143</v>
      </c>
      <c r="K51" s="37"/>
      <c r="L51" s="39"/>
      <c r="N51" s="111">
        <f t="shared" si="3"/>
        <v>0</v>
      </c>
    </row>
    <row r="52" spans="1:14" s="9" customFormat="1" ht="99" customHeight="1">
      <c r="A52" s="31"/>
      <c r="B52" s="40" t="s">
        <v>234</v>
      </c>
      <c r="C52" s="37" t="s">
        <v>86</v>
      </c>
      <c r="D52" s="30" t="s">
        <v>87</v>
      </c>
      <c r="E52" s="37" t="s">
        <v>78</v>
      </c>
      <c r="F52" s="37" t="s">
        <v>20</v>
      </c>
      <c r="G52" s="61">
        <v>114</v>
      </c>
      <c r="H52" s="62">
        <f t="shared" si="6"/>
        <v>91.199999999999989</v>
      </c>
      <c r="I52" s="60">
        <f t="shared" si="4"/>
        <v>0.81428571428571428</v>
      </c>
      <c r="J52" s="60">
        <f t="shared" si="5"/>
        <v>59.442857142857143</v>
      </c>
      <c r="K52" s="37"/>
      <c r="L52" s="39"/>
      <c r="N52" s="111">
        <f t="shared" si="3"/>
        <v>0</v>
      </c>
    </row>
    <row r="53" spans="1:14" s="9" customFormat="1" ht="99" customHeight="1">
      <c r="A53" s="31"/>
      <c r="B53" s="40" t="s">
        <v>233</v>
      </c>
      <c r="C53" s="37" t="s">
        <v>88</v>
      </c>
      <c r="D53" s="30" t="s">
        <v>21</v>
      </c>
      <c r="E53" s="37" t="s">
        <v>78</v>
      </c>
      <c r="F53" s="37" t="s">
        <v>20</v>
      </c>
      <c r="G53" s="61">
        <v>114</v>
      </c>
      <c r="H53" s="62">
        <f t="shared" si="6"/>
        <v>91.199999999999989</v>
      </c>
      <c r="I53" s="60">
        <f t="shared" si="4"/>
        <v>0.81428571428571428</v>
      </c>
      <c r="J53" s="60">
        <f t="shared" si="5"/>
        <v>59.442857142857143</v>
      </c>
      <c r="K53" s="37"/>
      <c r="L53" s="39"/>
      <c r="N53" s="111">
        <f t="shared" si="3"/>
        <v>0</v>
      </c>
    </row>
    <row r="54" spans="1:14" s="9" customFormat="1" ht="99" customHeight="1">
      <c r="A54" s="31"/>
      <c r="B54" s="40" t="s">
        <v>232</v>
      </c>
      <c r="C54" s="37" t="s">
        <v>89</v>
      </c>
      <c r="D54" s="30" t="s">
        <v>29</v>
      </c>
      <c r="E54" s="37" t="s">
        <v>78</v>
      </c>
      <c r="F54" s="37" t="s">
        <v>20</v>
      </c>
      <c r="G54" s="61">
        <v>114</v>
      </c>
      <c r="H54" s="62">
        <f t="shared" si="6"/>
        <v>91.199999999999989</v>
      </c>
      <c r="I54" s="60">
        <f t="shared" si="4"/>
        <v>0.81428571428571428</v>
      </c>
      <c r="J54" s="60">
        <f t="shared" si="5"/>
        <v>59.442857142857143</v>
      </c>
      <c r="K54" s="37"/>
      <c r="L54" s="39"/>
      <c r="N54" s="111">
        <f t="shared" si="3"/>
        <v>0</v>
      </c>
    </row>
    <row r="55" spans="1:14" s="9" customFormat="1" ht="99" customHeight="1">
      <c r="A55" s="31"/>
      <c r="B55" s="40" t="s">
        <v>231</v>
      </c>
      <c r="C55" s="37" t="s">
        <v>63</v>
      </c>
      <c r="D55" s="30" t="s">
        <v>64</v>
      </c>
      <c r="E55" s="37" t="s">
        <v>78</v>
      </c>
      <c r="F55" s="37" t="s">
        <v>20</v>
      </c>
      <c r="G55" s="59">
        <v>67</v>
      </c>
      <c r="H55" s="62">
        <f t="shared" si="6"/>
        <v>53.6</v>
      </c>
      <c r="I55" s="60">
        <f t="shared" si="4"/>
        <v>0.47857142857142859</v>
      </c>
      <c r="J55" s="60">
        <f t="shared" si="5"/>
        <v>34.93571428571429</v>
      </c>
      <c r="K55" s="37"/>
      <c r="L55" s="39"/>
      <c r="N55" s="111">
        <f t="shared" si="3"/>
        <v>0</v>
      </c>
    </row>
    <row r="56" spans="1:14" s="9" customFormat="1" ht="99" customHeight="1">
      <c r="A56" s="31"/>
      <c r="B56" s="40" t="s">
        <v>230</v>
      </c>
      <c r="C56" s="37" t="s">
        <v>66</v>
      </c>
      <c r="D56" s="30" t="s">
        <v>67</v>
      </c>
      <c r="E56" s="37" t="s">
        <v>78</v>
      </c>
      <c r="F56" s="37" t="s">
        <v>20</v>
      </c>
      <c r="G56" s="59">
        <v>67</v>
      </c>
      <c r="H56" s="62">
        <f t="shared" si="6"/>
        <v>53.6</v>
      </c>
      <c r="I56" s="60">
        <f t="shared" si="4"/>
        <v>0.47857142857142859</v>
      </c>
      <c r="J56" s="60">
        <f t="shared" si="5"/>
        <v>34.93571428571429</v>
      </c>
      <c r="K56" s="37"/>
      <c r="L56" s="39"/>
      <c r="N56" s="111">
        <f t="shared" si="3"/>
        <v>0</v>
      </c>
    </row>
    <row r="57" spans="1:14" s="9" customFormat="1" ht="99" customHeight="1">
      <c r="A57" s="31"/>
      <c r="B57" s="40" t="s">
        <v>229</v>
      </c>
      <c r="C57" s="37" t="s">
        <v>90</v>
      </c>
      <c r="D57" s="30" t="s">
        <v>57</v>
      </c>
      <c r="E57" s="37" t="s">
        <v>78</v>
      </c>
      <c r="F57" s="37" t="s">
        <v>20</v>
      </c>
      <c r="G57" s="61">
        <v>114</v>
      </c>
      <c r="H57" s="62">
        <f t="shared" si="6"/>
        <v>91.199999999999989</v>
      </c>
      <c r="I57" s="60">
        <f t="shared" si="4"/>
        <v>0.81428571428571428</v>
      </c>
      <c r="J57" s="60">
        <f t="shared" si="5"/>
        <v>59.442857142857143</v>
      </c>
      <c r="K57" s="37"/>
      <c r="L57" s="39"/>
      <c r="N57" s="111">
        <f t="shared" si="3"/>
        <v>0</v>
      </c>
    </row>
    <row r="58" spans="1:14" s="9" customFormat="1" ht="99" customHeight="1">
      <c r="A58" s="31"/>
      <c r="B58" s="40" t="s">
        <v>228</v>
      </c>
      <c r="C58" s="37" t="s">
        <v>91</v>
      </c>
      <c r="D58" s="30" t="s">
        <v>92</v>
      </c>
      <c r="E58" s="37" t="s">
        <v>78</v>
      </c>
      <c r="F58" s="37" t="s">
        <v>20</v>
      </c>
      <c r="G58" s="61">
        <v>114</v>
      </c>
      <c r="H58" s="62">
        <f t="shared" si="6"/>
        <v>91.199999999999989</v>
      </c>
      <c r="I58" s="60">
        <f t="shared" si="4"/>
        <v>0.81428571428571428</v>
      </c>
      <c r="J58" s="60">
        <f t="shared" si="5"/>
        <v>59.442857142857143</v>
      </c>
      <c r="K58" s="37"/>
      <c r="L58" s="39"/>
      <c r="N58" s="111">
        <f t="shared" si="3"/>
        <v>0</v>
      </c>
    </row>
    <row r="59" spans="1:14" s="9" customFormat="1" ht="99" customHeight="1">
      <c r="A59" s="31"/>
      <c r="B59" s="40" t="s">
        <v>227</v>
      </c>
      <c r="C59" s="37" t="s">
        <v>65</v>
      </c>
      <c r="D59" s="30" t="s">
        <v>61</v>
      </c>
      <c r="E59" s="37" t="s">
        <v>78</v>
      </c>
      <c r="F59" s="37" t="s">
        <v>20</v>
      </c>
      <c r="G59" s="59">
        <v>67</v>
      </c>
      <c r="H59" s="62">
        <f t="shared" si="6"/>
        <v>53.6</v>
      </c>
      <c r="I59" s="60">
        <f t="shared" si="4"/>
        <v>0.47857142857142859</v>
      </c>
      <c r="J59" s="60">
        <f t="shared" si="5"/>
        <v>34.93571428571429</v>
      </c>
      <c r="K59" s="37"/>
      <c r="L59" s="39"/>
      <c r="N59" s="111">
        <f t="shared" si="3"/>
        <v>0</v>
      </c>
    </row>
    <row r="60" spans="1:14" s="9" customFormat="1" ht="99" customHeight="1">
      <c r="A60" s="31"/>
      <c r="B60" s="40" t="s">
        <v>226</v>
      </c>
      <c r="C60" s="37" t="s">
        <v>94</v>
      </c>
      <c r="D60" s="30" t="s">
        <v>43</v>
      </c>
      <c r="E60" s="37" t="s">
        <v>78</v>
      </c>
      <c r="F60" s="37" t="s">
        <v>20</v>
      </c>
      <c r="G60" s="61">
        <v>114</v>
      </c>
      <c r="H60" s="62">
        <f t="shared" si="6"/>
        <v>91.199999999999989</v>
      </c>
      <c r="I60" s="60">
        <f t="shared" si="4"/>
        <v>0.81428571428571428</v>
      </c>
      <c r="J60" s="60">
        <f t="shared" si="5"/>
        <v>59.442857142857143</v>
      </c>
      <c r="K60" s="37"/>
      <c r="L60" s="39"/>
      <c r="N60" s="111">
        <f t="shared" si="3"/>
        <v>0</v>
      </c>
    </row>
    <row r="61" spans="1:14" ht="28.5" customHeight="1">
      <c r="A61" s="86" t="s">
        <v>281</v>
      </c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7"/>
      <c r="N61" s="111">
        <f t="shared" si="3"/>
        <v>0</v>
      </c>
    </row>
    <row r="62" spans="1:14" s="9" customFormat="1" ht="99" customHeight="1">
      <c r="A62" s="31"/>
      <c r="B62" s="40" t="s">
        <v>225</v>
      </c>
      <c r="C62" s="37" t="s">
        <v>96</v>
      </c>
      <c r="D62" s="30" t="s">
        <v>23</v>
      </c>
      <c r="E62" s="37" t="s">
        <v>95</v>
      </c>
      <c r="F62" s="37" t="s">
        <v>20</v>
      </c>
      <c r="G62" s="61">
        <v>95</v>
      </c>
      <c r="H62" s="62">
        <f>G62
/100*80</f>
        <v>76</v>
      </c>
      <c r="I62" s="60">
        <f t="shared" ref="I62:I87" si="7">G62/$M$4</f>
        <v>0.6785714285714286</v>
      </c>
      <c r="J62" s="60">
        <f t="shared" ref="J62:J87" si="8">I62*$M$5</f>
        <v>49.535714285714285</v>
      </c>
      <c r="K62" s="37" t="s">
        <v>284</v>
      </c>
      <c r="L62" s="39"/>
      <c r="N62" s="111">
        <f t="shared" si="3"/>
        <v>0</v>
      </c>
    </row>
    <row r="63" spans="1:14" s="9" customFormat="1" ht="99" customHeight="1">
      <c r="A63" s="31"/>
      <c r="B63" s="40" t="s">
        <v>224</v>
      </c>
      <c r="C63" s="37" t="s">
        <v>97</v>
      </c>
      <c r="D63" s="30" t="s">
        <v>21</v>
      </c>
      <c r="E63" s="37" t="s">
        <v>95</v>
      </c>
      <c r="F63" s="37" t="s">
        <v>20</v>
      </c>
      <c r="G63" s="61">
        <v>57</v>
      </c>
      <c r="H63" s="62">
        <f t="shared" ref="H63:H87" si="9">G63
/100*80</f>
        <v>45.599999999999994</v>
      </c>
      <c r="I63" s="60">
        <f t="shared" si="7"/>
        <v>0.40714285714285714</v>
      </c>
      <c r="J63" s="60">
        <f t="shared" si="8"/>
        <v>29.721428571428572</v>
      </c>
      <c r="K63" s="37" t="s">
        <v>284</v>
      </c>
      <c r="L63" s="39"/>
      <c r="N63" s="111">
        <f t="shared" si="3"/>
        <v>0</v>
      </c>
    </row>
    <row r="64" spans="1:14" s="9" customFormat="1" ht="99" customHeight="1">
      <c r="A64" s="31"/>
      <c r="B64" s="40" t="s">
        <v>223</v>
      </c>
      <c r="C64" s="37" t="s">
        <v>98</v>
      </c>
      <c r="D64" s="30" t="s">
        <v>24</v>
      </c>
      <c r="E64" s="37" t="s">
        <v>95</v>
      </c>
      <c r="F64" s="37" t="s">
        <v>20</v>
      </c>
      <c r="G64" s="61">
        <v>57</v>
      </c>
      <c r="H64" s="62">
        <f t="shared" si="9"/>
        <v>45.599999999999994</v>
      </c>
      <c r="I64" s="60">
        <f t="shared" si="7"/>
        <v>0.40714285714285714</v>
      </c>
      <c r="J64" s="60">
        <f t="shared" si="8"/>
        <v>29.721428571428572</v>
      </c>
      <c r="K64" s="37" t="s">
        <v>284</v>
      </c>
      <c r="L64" s="39"/>
      <c r="N64" s="111">
        <f t="shared" si="3"/>
        <v>0</v>
      </c>
    </row>
    <row r="65" spans="1:14" s="9" customFormat="1" ht="99" customHeight="1">
      <c r="A65" s="31"/>
      <c r="B65" s="40" t="s">
        <v>222</v>
      </c>
      <c r="C65" s="37" t="s">
        <v>99</v>
      </c>
      <c r="D65" s="30" t="s">
        <v>27</v>
      </c>
      <c r="E65" s="37" t="s">
        <v>95</v>
      </c>
      <c r="F65" s="37" t="s">
        <v>20</v>
      </c>
      <c r="G65" s="61">
        <v>57</v>
      </c>
      <c r="H65" s="62">
        <f t="shared" si="9"/>
        <v>45.599999999999994</v>
      </c>
      <c r="I65" s="60">
        <f t="shared" si="7"/>
        <v>0.40714285714285714</v>
      </c>
      <c r="J65" s="60">
        <f t="shared" si="8"/>
        <v>29.721428571428572</v>
      </c>
      <c r="K65" s="37" t="s">
        <v>284</v>
      </c>
      <c r="L65" s="39"/>
      <c r="N65" s="111">
        <f t="shared" si="3"/>
        <v>0</v>
      </c>
    </row>
    <row r="66" spans="1:14" s="9" customFormat="1" ht="99" customHeight="1">
      <c r="A66" s="31"/>
      <c r="B66" s="40" t="s">
        <v>221</v>
      </c>
      <c r="C66" s="37" t="s">
        <v>277</v>
      </c>
      <c r="D66" s="30" t="s">
        <v>74</v>
      </c>
      <c r="E66" s="37" t="s">
        <v>95</v>
      </c>
      <c r="F66" s="37" t="s">
        <v>20</v>
      </c>
      <c r="G66" s="61">
        <v>57</v>
      </c>
      <c r="H66" s="62">
        <f t="shared" si="9"/>
        <v>45.599999999999994</v>
      </c>
      <c r="I66" s="60">
        <f t="shared" si="7"/>
        <v>0.40714285714285714</v>
      </c>
      <c r="J66" s="60">
        <f t="shared" si="8"/>
        <v>29.721428571428572</v>
      </c>
      <c r="K66" s="37" t="s">
        <v>284</v>
      </c>
      <c r="L66" s="39"/>
      <c r="N66" s="111">
        <f t="shared" si="3"/>
        <v>0</v>
      </c>
    </row>
    <row r="67" spans="1:14" s="9" customFormat="1" ht="99" customHeight="1">
      <c r="A67" s="31"/>
      <c r="B67" s="40" t="s">
        <v>220</v>
      </c>
      <c r="C67" s="37" t="s">
        <v>100</v>
      </c>
      <c r="D67" s="30" t="s">
        <v>80</v>
      </c>
      <c r="E67" s="37" t="s">
        <v>95</v>
      </c>
      <c r="F67" s="37" t="s">
        <v>20</v>
      </c>
      <c r="G67" s="61">
        <v>57</v>
      </c>
      <c r="H67" s="62">
        <f t="shared" si="9"/>
        <v>45.599999999999994</v>
      </c>
      <c r="I67" s="60">
        <f t="shared" si="7"/>
        <v>0.40714285714285714</v>
      </c>
      <c r="J67" s="60">
        <f t="shared" si="8"/>
        <v>29.721428571428572</v>
      </c>
      <c r="K67" s="37" t="s">
        <v>284</v>
      </c>
      <c r="L67" s="39"/>
      <c r="N67" s="111">
        <f t="shared" si="3"/>
        <v>0</v>
      </c>
    </row>
    <row r="68" spans="1:14" s="9" customFormat="1" ht="99" customHeight="1">
      <c r="A68" s="31"/>
      <c r="B68" s="40" t="s">
        <v>219</v>
      </c>
      <c r="C68" s="37" t="s">
        <v>101</v>
      </c>
      <c r="D68" s="30" t="s">
        <v>76</v>
      </c>
      <c r="E68" s="37" t="s">
        <v>95</v>
      </c>
      <c r="F68" s="37" t="s">
        <v>20</v>
      </c>
      <c r="G68" s="61">
        <v>95</v>
      </c>
      <c r="H68" s="62">
        <f t="shared" si="9"/>
        <v>76</v>
      </c>
      <c r="I68" s="60">
        <f t="shared" si="7"/>
        <v>0.6785714285714286</v>
      </c>
      <c r="J68" s="60">
        <f t="shared" si="8"/>
        <v>49.535714285714285</v>
      </c>
      <c r="K68" s="37" t="s">
        <v>284</v>
      </c>
      <c r="L68" s="39"/>
      <c r="N68" s="111">
        <f t="shared" si="3"/>
        <v>0</v>
      </c>
    </row>
    <row r="69" spans="1:14" s="9" customFormat="1" ht="99" customHeight="1">
      <c r="A69" s="31"/>
      <c r="B69" s="40" t="s">
        <v>218</v>
      </c>
      <c r="C69" s="37" t="s">
        <v>102</v>
      </c>
      <c r="D69" s="30" t="s">
        <v>34</v>
      </c>
      <c r="E69" s="37" t="s">
        <v>95</v>
      </c>
      <c r="F69" s="37" t="s">
        <v>20</v>
      </c>
      <c r="G69" s="61">
        <v>114</v>
      </c>
      <c r="H69" s="62">
        <f t="shared" si="9"/>
        <v>91.199999999999989</v>
      </c>
      <c r="I69" s="60">
        <f t="shared" si="7"/>
        <v>0.81428571428571428</v>
      </c>
      <c r="J69" s="60">
        <f t="shared" si="8"/>
        <v>59.442857142857143</v>
      </c>
      <c r="K69" s="37"/>
      <c r="L69" s="39"/>
      <c r="N69" s="111">
        <f t="shared" si="3"/>
        <v>0</v>
      </c>
    </row>
    <row r="70" spans="1:14" s="9" customFormat="1" ht="99" customHeight="1">
      <c r="A70" s="31"/>
      <c r="B70" s="40" t="s">
        <v>217</v>
      </c>
      <c r="C70" s="37" t="s">
        <v>103</v>
      </c>
      <c r="D70" s="30" t="s">
        <v>24</v>
      </c>
      <c r="E70" s="37" t="s">
        <v>95</v>
      </c>
      <c r="F70" s="37" t="s">
        <v>20</v>
      </c>
      <c r="G70" s="61">
        <v>95</v>
      </c>
      <c r="H70" s="62">
        <f t="shared" si="9"/>
        <v>76</v>
      </c>
      <c r="I70" s="60">
        <f t="shared" si="7"/>
        <v>0.6785714285714286</v>
      </c>
      <c r="J70" s="60">
        <f t="shared" si="8"/>
        <v>49.535714285714285</v>
      </c>
      <c r="K70" s="37" t="s">
        <v>284</v>
      </c>
      <c r="L70" s="39"/>
      <c r="N70" s="111">
        <f t="shared" si="3"/>
        <v>0</v>
      </c>
    </row>
    <row r="71" spans="1:14" s="9" customFormat="1" ht="99" customHeight="1">
      <c r="A71" s="31"/>
      <c r="B71" s="40" t="s">
        <v>216</v>
      </c>
      <c r="C71" s="37" t="s">
        <v>104</v>
      </c>
      <c r="D71" s="30" t="s">
        <v>68</v>
      </c>
      <c r="E71" s="37" t="s">
        <v>95</v>
      </c>
      <c r="F71" s="37" t="s">
        <v>20</v>
      </c>
      <c r="G71" s="61">
        <v>57</v>
      </c>
      <c r="H71" s="62">
        <f t="shared" si="9"/>
        <v>45.599999999999994</v>
      </c>
      <c r="I71" s="60">
        <f t="shared" si="7"/>
        <v>0.40714285714285714</v>
      </c>
      <c r="J71" s="60">
        <f t="shared" si="8"/>
        <v>29.721428571428572</v>
      </c>
      <c r="K71" s="37" t="s">
        <v>284</v>
      </c>
      <c r="L71" s="39"/>
      <c r="N71" s="111">
        <f t="shared" si="3"/>
        <v>0</v>
      </c>
    </row>
    <row r="72" spans="1:14" s="9" customFormat="1" ht="99" customHeight="1">
      <c r="A72" s="31"/>
      <c r="B72" s="40" t="s">
        <v>215</v>
      </c>
      <c r="C72" s="37" t="s">
        <v>105</v>
      </c>
      <c r="D72" s="30" t="s">
        <v>37</v>
      </c>
      <c r="E72" s="37" t="s">
        <v>95</v>
      </c>
      <c r="F72" s="37" t="s">
        <v>20</v>
      </c>
      <c r="G72" s="61">
        <v>114</v>
      </c>
      <c r="H72" s="62">
        <f t="shared" si="9"/>
        <v>91.199999999999989</v>
      </c>
      <c r="I72" s="60">
        <f t="shared" si="7"/>
        <v>0.81428571428571428</v>
      </c>
      <c r="J72" s="60">
        <f t="shared" si="8"/>
        <v>59.442857142857143</v>
      </c>
      <c r="K72" s="37"/>
      <c r="L72" s="39"/>
      <c r="N72" s="111">
        <f t="shared" si="3"/>
        <v>0</v>
      </c>
    </row>
    <row r="73" spans="1:14" s="9" customFormat="1" ht="99" customHeight="1">
      <c r="A73" s="31"/>
      <c r="B73" s="40" t="s">
        <v>214</v>
      </c>
      <c r="C73" s="37" t="s">
        <v>106</v>
      </c>
      <c r="D73" s="30" t="s">
        <v>85</v>
      </c>
      <c r="E73" s="37" t="s">
        <v>95</v>
      </c>
      <c r="F73" s="37" t="s">
        <v>20</v>
      </c>
      <c r="G73" s="61">
        <v>57</v>
      </c>
      <c r="H73" s="62">
        <f t="shared" si="9"/>
        <v>45.599999999999994</v>
      </c>
      <c r="I73" s="60">
        <f t="shared" si="7"/>
        <v>0.40714285714285714</v>
      </c>
      <c r="J73" s="60">
        <f t="shared" si="8"/>
        <v>29.721428571428572</v>
      </c>
      <c r="K73" s="37" t="s">
        <v>284</v>
      </c>
      <c r="L73" s="39"/>
      <c r="N73" s="111">
        <f t="shared" si="3"/>
        <v>0</v>
      </c>
    </row>
    <row r="74" spans="1:14" s="9" customFormat="1" ht="99" customHeight="1">
      <c r="A74" s="31"/>
      <c r="B74" s="40" t="s">
        <v>213</v>
      </c>
      <c r="C74" s="37" t="s">
        <v>107</v>
      </c>
      <c r="D74" s="30" t="s">
        <v>61</v>
      </c>
      <c r="E74" s="37" t="s">
        <v>95</v>
      </c>
      <c r="F74" s="37" t="s">
        <v>20</v>
      </c>
      <c r="G74" s="61">
        <v>57</v>
      </c>
      <c r="H74" s="62">
        <f t="shared" si="9"/>
        <v>45.599999999999994</v>
      </c>
      <c r="I74" s="60">
        <f t="shared" si="7"/>
        <v>0.40714285714285714</v>
      </c>
      <c r="J74" s="60">
        <f t="shared" si="8"/>
        <v>29.721428571428572</v>
      </c>
      <c r="K74" s="37" t="s">
        <v>284</v>
      </c>
      <c r="L74" s="39"/>
      <c r="N74" s="111">
        <f t="shared" si="3"/>
        <v>0</v>
      </c>
    </row>
    <row r="75" spans="1:14" s="9" customFormat="1" ht="99" customHeight="1">
      <c r="A75" s="31"/>
      <c r="B75" s="40" t="s">
        <v>212</v>
      </c>
      <c r="C75" s="37" t="s">
        <v>108</v>
      </c>
      <c r="D75" s="30" t="s">
        <v>41</v>
      </c>
      <c r="E75" s="37" t="s">
        <v>95</v>
      </c>
      <c r="F75" s="37" t="s">
        <v>20</v>
      </c>
      <c r="G75" s="61">
        <v>57</v>
      </c>
      <c r="H75" s="62">
        <f t="shared" si="9"/>
        <v>45.599999999999994</v>
      </c>
      <c r="I75" s="60">
        <f t="shared" si="7"/>
        <v>0.40714285714285714</v>
      </c>
      <c r="J75" s="60">
        <f t="shared" si="8"/>
        <v>29.721428571428572</v>
      </c>
      <c r="K75" s="37" t="s">
        <v>284</v>
      </c>
      <c r="L75" s="39"/>
      <c r="N75" s="111">
        <f t="shared" si="3"/>
        <v>0</v>
      </c>
    </row>
    <row r="76" spans="1:14" s="9" customFormat="1" ht="99" customHeight="1">
      <c r="A76" s="31"/>
      <c r="B76" s="40" t="s">
        <v>211</v>
      </c>
      <c r="C76" s="37" t="s">
        <v>109</v>
      </c>
      <c r="D76" s="30" t="s">
        <v>43</v>
      </c>
      <c r="E76" s="37" t="s">
        <v>95</v>
      </c>
      <c r="F76" s="37" t="s">
        <v>20</v>
      </c>
      <c r="G76" s="61">
        <v>57</v>
      </c>
      <c r="H76" s="62">
        <f t="shared" si="9"/>
        <v>45.599999999999994</v>
      </c>
      <c r="I76" s="60">
        <f t="shared" si="7"/>
        <v>0.40714285714285714</v>
      </c>
      <c r="J76" s="60">
        <f t="shared" si="8"/>
        <v>29.721428571428572</v>
      </c>
      <c r="K76" s="37" t="s">
        <v>284</v>
      </c>
      <c r="L76" s="39"/>
      <c r="N76" s="111">
        <f t="shared" si="3"/>
        <v>0</v>
      </c>
    </row>
    <row r="77" spans="1:14" s="9" customFormat="1" ht="99" customHeight="1">
      <c r="A77" s="31"/>
      <c r="B77" s="40" t="s">
        <v>210</v>
      </c>
      <c r="C77" s="37" t="s">
        <v>110</v>
      </c>
      <c r="D77" s="30" t="s">
        <v>93</v>
      </c>
      <c r="E77" s="37" t="s">
        <v>95</v>
      </c>
      <c r="F77" s="37" t="s">
        <v>20</v>
      </c>
      <c r="G77" s="61">
        <v>57</v>
      </c>
      <c r="H77" s="62">
        <f t="shared" si="9"/>
        <v>45.599999999999994</v>
      </c>
      <c r="I77" s="60">
        <f t="shared" si="7"/>
        <v>0.40714285714285714</v>
      </c>
      <c r="J77" s="60">
        <f t="shared" si="8"/>
        <v>29.721428571428572</v>
      </c>
      <c r="K77" s="37" t="s">
        <v>284</v>
      </c>
      <c r="L77" s="39"/>
      <c r="N77" s="111">
        <f t="shared" si="3"/>
        <v>0</v>
      </c>
    </row>
    <row r="78" spans="1:14" s="9" customFormat="1" ht="99" customHeight="1">
      <c r="A78" s="31"/>
      <c r="B78" s="40" t="s">
        <v>209</v>
      </c>
      <c r="C78" s="37" t="s">
        <v>111</v>
      </c>
      <c r="D78" s="30" t="s">
        <v>47</v>
      </c>
      <c r="E78" s="37" t="s">
        <v>95</v>
      </c>
      <c r="F78" s="37" t="s">
        <v>20</v>
      </c>
      <c r="G78" s="61">
        <v>57</v>
      </c>
      <c r="H78" s="62">
        <f t="shared" si="9"/>
        <v>45.599999999999994</v>
      </c>
      <c r="I78" s="60">
        <f t="shared" si="7"/>
        <v>0.40714285714285714</v>
      </c>
      <c r="J78" s="60">
        <f t="shared" si="8"/>
        <v>29.721428571428572</v>
      </c>
      <c r="K78" s="37" t="s">
        <v>284</v>
      </c>
      <c r="L78" s="39"/>
      <c r="N78" s="111">
        <f t="shared" si="3"/>
        <v>0</v>
      </c>
    </row>
    <row r="79" spans="1:14" s="9" customFormat="1" ht="99" customHeight="1">
      <c r="A79" s="31"/>
      <c r="B79" s="40" t="s">
        <v>208</v>
      </c>
      <c r="C79" s="37" t="s">
        <v>112</v>
      </c>
      <c r="D79" s="30" t="s">
        <v>49</v>
      </c>
      <c r="E79" s="37" t="s">
        <v>95</v>
      </c>
      <c r="F79" s="37" t="s">
        <v>20</v>
      </c>
      <c r="G79" s="61">
        <v>57</v>
      </c>
      <c r="H79" s="62">
        <f t="shared" si="9"/>
        <v>45.599999999999994</v>
      </c>
      <c r="I79" s="60">
        <f t="shared" si="7"/>
        <v>0.40714285714285714</v>
      </c>
      <c r="J79" s="60">
        <f t="shared" si="8"/>
        <v>29.721428571428572</v>
      </c>
      <c r="K79" s="37" t="s">
        <v>284</v>
      </c>
      <c r="L79" s="39"/>
      <c r="N79" s="111">
        <f t="shared" ref="N79:N127" si="10">I79*L79</f>
        <v>0</v>
      </c>
    </row>
    <row r="80" spans="1:14" s="9" customFormat="1" ht="99" customHeight="1">
      <c r="A80" s="31"/>
      <c r="B80" s="40" t="s">
        <v>207</v>
      </c>
      <c r="C80" s="37" t="s">
        <v>113</v>
      </c>
      <c r="D80" s="30" t="s">
        <v>34</v>
      </c>
      <c r="E80" s="37" t="s">
        <v>95</v>
      </c>
      <c r="F80" s="37" t="s">
        <v>20</v>
      </c>
      <c r="G80" s="61">
        <v>57</v>
      </c>
      <c r="H80" s="62">
        <f t="shared" si="9"/>
        <v>45.599999999999994</v>
      </c>
      <c r="I80" s="60">
        <f t="shared" si="7"/>
        <v>0.40714285714285714</v>
      </c>
      <c r="J80" s="60">
        <f t="shared" si="8"/>
        <v>29.721428571428572</v>
      </c>
      <c r="K80" s="37" t="s">
        <v>284</v>
      </c>
      <c r="L80" s="39"/>
      <c r="N80" s="111">
        <f t="shared" si="10"/>
        <v>0</v>
      </c>
    </row>
    <row r="81" spans="1:14" s="9" customFormat="1" ht="99" customHeight="1">
      <c r="A81" s="31"/>
      <c r="B81" s="40" t="s">
        <v>206</v>
      </c>
      <c r="C81" s="37" t="s">
        <v>114</v>
      </c>
      <c r="D81" s="30" t="s">
        <v>51</v>
      </c>
      <c r="E81" s="37" t="s">
        <v>95</v>
      </c>
      <c r="F81" s="37" t="s">
        <v>20</v>
      </c>
      <c r="G81" s="61">
        <v>95</v>
      </c>
      <c r="H81" s="62">
        <f t="shared" si="9"/>
        <v>76</v>
      </c>
      <c r="I81" s="60">
        <f t="shared" si="7"/>
        <v>0.6785714285714286</v>
      </c>
      <c r="J81" s="60">
        <f t="shared" si="8"/>
        <v>49.535714285714285</v>
      </c>
      <c r="K81" s="37" t="s">
        <v>284</v>
      </c>
      <c r="L81" s="39"/>
      <c r="N81" s="111">
        <f t="shared" si="10"/>
        <v>0</v>
      </c>
    </row>
    <row r="82" spans="1:14" s="9" customFormat="1" ht="99" customHeight="1">
      <c r="A82" s="31"/>
      <c r="B82" s="40" t="s">
        <v>205</v>
      </c>
      <c r="C82" s="37" t="s">
        <v>115</v>
      </c>
      <c r="D82" s="30" t="s">
        <v>57</v>
      </c>
      <c r="E82" s="37" t="s">
        <v>95</v>
      </c>
      <c r="F82" s="37" t="s">
        <v>20</v>
      </c>
      <c r="G82" s="61">
        <v>57</v>
      </c>
      <c r="H82" s="62">
        <f t="shared" si="9"/>
        <v>45.599999999999994</v>
      </c>
      <c r="I82" s="60">
        <f t="shared" si="7"/>
        <v>0.40714285714285714</v>
      </c>
      <c r="J82" s="60">
        <f t="shared" si="8"/>
        <v>29.721428571428572</v>
      </c>
      <c r="K82" s="37" t="s">
        <v>284</v>
      </c>
      <c r="L82" s="39"/>
      <c r="N82" s="111">
        <f t="shared" si="10"/>
        <v>0</v>
      </c>
    </row>
    <row r="83" spans="1:14" s="9" customFormat="1" ht="99" customHeight="1">
      <c r="A83" s="31"/>
      <c r="B83" s="40" t="s">
        <v>204</v>
      </c>
      <c r="C83" s="37" t="s">
        <v>116</v>
      </c>
      <c r="D83" s="30" t="s">
        <v>92</v>
      </c>
      <c r="E83" s="37" t="s">
        <v>95</v>
      </c>
      <c r="F83" s="37" t="s">
        <v>20</v>
      </c>
      <c r="G83" s="61">
        <v>57</v>
      </c>
      <c r="H83" s="62">
        <f t="shared" si="9"/>
        <v>45.599999999999994</v>
      </c>
      <c r="I83" s="60">
        <f t="shared" si="7"/>
        <v>0.40714285714285714</v>
      </c>
      <c r="J83" s="60">
        <f t="shared" si="8"/>
        <v>29.721428571428572</v>
      </c>
      <c r="K83" s="37" t="s">
        <v>284</v>
      </c>
      <c r="L83" s="39"/>
      <c r="N83" s="111">
        <f t="shared" si="10"/>
        <v>0</v>
      </c>
    </row>
    <row r="84" spans="1:14" s="9" customFormat="1" ht="99" customHeight="1">
      <c r="A84" s="31"/>
      <c r="B84" s="40" t="s">
        <v>203</v>
      </c>
      <c r="C84" s="37" t="s">
        <v>117</v>
      </c>
      <c r="D84" s="30" t="s">
        <v>59</v>
      </c>
      <c r="E84" s="37" t="s">
        <v>95</v>
      </c>
      <c r="F84" s="37" t="s">
        <v>20</v>
      </c>
      <c r="G84" s="61">
        <v>57</v>
      </c>
      <c r="H84" s="62">
        <f t="shared" si="9"/>
        <v>45.599999999999994</v>
      </c>
      <c r="I84" s="60">
        <f t="shared" si="7"/>
        <v>0.40714285714285714</v>
      </c>
      <c r="J84" s="60">
        <f t="shared" si="8"/>
        <v>29.721428571428572</v>
      </c>
      <c r="K84" s="37" t="s">
        <v>284</v>
      </c>
      <c r="L84" s="39"/>
      <c r="N84" s="111">
        <f t="shared" si="10"/>
        <v>0</v>
      </c>
    </row>
    <row r="85" spans="1:14" s="9" customFormat="1" ht="99" customHeight="1">
      <c r="A85" s="31"/>
      <c r="B85" s="40" t="s">
        <v>202</v>
      </c>
      <c r="C85" s="37" t="s">
        <v>118</v>
      </c>
      <c r="D85" s="30" t="s">
        <v>61</v>
      </c>
      <c r="E85" s="37" t="s">
        <v>95</v>
      </c>
      <c r="F85" s="37" t="s">
        <v>20</v>
      </c>
      <c r="G85" s="61">
        <v>57</v>
      </c>
      <c r="H85" s="62">
        <f t="shared" si="9"/>
        <v>45.599999999999994</v>
      </c>
      <c r="I85" s="60">
        <f t="shared" si="7"/>
        <v>0.40714285714285714</v>
      </c>
      <c r="J85" s="60">
        <f t="shared" si="8"/>
        <v>29.721428571428572</v>
      </c>
      <c r="K85" s="37" t="s">
        <v>284</v>
      </c>
      <c r="L85" s="39"/>
      <c r="N85" s="111">
        <f t="shared" si="10"/>
        <v>0</v>
      </c>
    </row>
    <row r="86" spans="1:14" s="9" customFormat="1" ht="99" customHeight="1">
      <c r="A86" s="31"/>
      <c r="B86" s="40" t="s">
        <v>201</v>
      </c>
      <c r="C86" s="37" t="s">
        <v>119</v>
      </c>
      <c r="D86" s="30" t="s">
        <v>43</v>
      </c>
      <c r="E86" s="37" t="s">
        <v>95</v>
      </c>
      <c r="F86" s="37" t="s">
        <v>20</v>
      </c>
      <c r="G86" s="61">
        <v>57</v>
      </c>
      <c r="H86" s="62">
        <f t="shared" si="9"/>
        <v>45.599999999999994</v>
      </c>
      <c r="I86" s="60">
        <f t="shared" si="7"/>
        <v>0.40714285714285714</v>
      </c>
      <c r="J86" s="60">
        <f t="shared" si="8"/>
        <v>29.721428571428572</v>
      </c>
      <c r="K86" s="37" t="s">
        <v>284</v>
      </c>
      <c r="L86" s="39"/>
      <c r="N86" s="111">
        <f t="shared" si="10"/>
        <v>0</v>
      </c>
    </row>
    <row r="87" spans="1:14" s="9" customFormat="1" ht="99" customHeight="1">
      <c r="A87" s="31"/>
      <c r="B87" s="40" t="s">
        <v>200</v>
      </c>
      <c r="C87" s="37" t="s">
        <v>120</v>
      </c>
      <c r="D87" s="30" t="s">
        <v>121</v>
      </c>
      <c r="E87" s="37" t="s">
        <v>95</v>
      </c>
      <c r="F87" s="37" t="s">
        <v>20</v>
      </c>
      <c r="G87" s="61">
        <v>95</v>
      </c>
      <c r="H87" s="62">
        <f t="shared" si="9"/>
        <v>76</v>
      </c>
      <c r="I87" s="60">
        <f t="shared" si="7"/>
        <v>0.6785714285714286</v>
      </c>
      <c r="J87" s="60">
        <f t="shared" si="8"/>
        <v>49.535714285714285</v>
      </c>
      <c r="K87" s="37"/>
      <c r="L87" s="39"/>
      <c r="N87" s="111">
        <f t="shared" si="10"/>
        <v>0</v>
      </c>
    </row>
    <row r="88" spans="1:14" s="9" customFormat="1" ht="27.75" customHeight="1">
      <c r="A88" s="109" t="s">
        <v>282</v>
      </c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10"/>
      <c r="N88" s="111">
        <f t="shared" si="10"/>
        <v>0</v>
      </c>
    </row>
    <row r="89" spans="1:14" s="9" customFormat="1" ht="99" customHeight="1">
      <c r="A89" s="31"/>
      <c r="B89" s="40" t="s">
        <v>199</v>
      </c>
      <c r="C89" s="30" t="s">
        <v>123</v>
      </c>
      <c r="D89" s="30" t="s">
        <v>80</v>
      </c>
      <c r="E89" s="37" t="s">
        <v>122</v>
      </c>
      <c r="F89" s="37" t="s">
        <v>20</v>
      </c>
      <c r="G89" s="61">
        <v>114</v>
      </c>
      <c r="H89" s="62">
        <f>G89
/100*80</f>
        <v>91.199999999999989</v>
      </c>
      <c r="I89" s="60">
        <f t="shared" ref="I89:I102" si="11">G89/$M$4</f>
        <v>0.81428571428571428</v>
      </c>
      <c r="J89" s="60">
        <f t="shared" ref="J89:J102" si="12">I89*$M$5</f>
        <v>59.442857142857143</v>
      </c>
      <c r="K89" s="37"/>
      <c r="L89" s="39"/>
      <c r="N89" s="111">
        <f t="shared" si="10"/>
        <v>0</v>
      </c>
    </row>
    <row r="90" spans="1:14" s="9" customFormat="1" ht="99" customHeight="1">
      <c r="A90" s="31"/>
      <c r="B90" s="40" t="s">
        <v>198</v>
      </c>
      <c r="C90" s="30" t="s">
        <v>125</v>
      </c>
      <c r="D90" s="30" t="s">
        <v>121</v>
      </c>
      <c r="E90" s="37" t="s">
        <v>124</v>
      </c>
      <c r="F90" s="37" t="s">
        <v>20</v>
      </c>
      <c r="G90" s="59">
        <v>190</v>
      </c>
      <c r="H90" s="63">
        <f t="shared" ref="H90:H102" si="13">G90
/100*80</f>
        <v>152</v>
      </c>
      <c r="I90" s="64">
        <f t="shared" si="11"/>
        <v>1.3571428571428572</v>
      </c>
      <c r="J90" s="64">
        <f t="shared" si="12"/>
        <v>99.071428571428569</v>
      </c>
      <c r="K90" s="37"/>
      <c r="L90" s="39"/>
      <c r="N90" s="111">
        <f t="shared" si="10"/>
        <v>0</v>
      </c>
    </row>
    <row r="91" spans="1:14" s="9" customFormat="1" ht="49.5" customHeight="1">
      <c r="A91" s="80"/>
      <c r="B91" s="74" t="s">
        <v>197</v>
      </c>
      <c r="C91" s="72" t="s">
        <v>126</v>
      </c>
      <c r="D91" s="72" t="s">
        <v>121</v>
      </c>
      <c r="E91" s="36" t="s">
        <v>78</v>
      </c>
      <c r="F91" s="36" t="s">
        <v>20</v>
      </c>
      <c r="G91" s="65">
        <v>276</v>
      </c>
      <c r="H91" s="64">
        <f t="shared" si="13"/>
        <v>220.79999999999998</v>
      </c>
      <c r="I91" s="64">
        <f t="shared" si="11"/>
        <v>1.9714285714285715</v>
      </c>
      <c r="J91" s="64">
        <f t="shared" si="12"/>
        <v>143.91428571428571</v>
      </c>
      <c r="K91" s="76"/>
      <c r="L91" s="88"/>
      <c r="N91" s="111">
        <f t="shared" si="10"/>
        <v>0</v>
      </c>
    </row>
    <row r="92" spans="1:14" s="9" customFormat="1" ht="49.5" customHeight="1">
      <c r="A92" s="82"/>
      <c r="B92" s="75"/>
      <c r="C92" s="73"/>
      <c r="D92" s="73"/>
      <c r="E92" s="37" t="s">
        <v>127</v>
      </c>
      <c r="F92" s="37" t="s">
        <v>20</v>
      </c>
      <c r="G92" s="61">
        <v>114</v>
      </c>
      <c r="H92" s="62">
        <f t="shared" si="13"/>
        <v>91.199999999999989</v>
      </c>
      <c r="I92" s="62">
        <f t="shared" si="11"/>
        <v>0.81428571428571428</v>
      </c>
      <c r="J92" s="62">
        <f t="shared" si="12"/>
        <v>59.442857142857143</v>
      </c>
      <c r="K92" s="77"/>
      <c r="L92" s="89"/>
      <c r="N92" s="111">
        <f t="shared" si="10"/>
        <v>0</v>
      </c>
    </row>
    <row r="93" spans="1:14" s="9" customFormat="1" ht="99" customHeight="1">
      <c r="A93" s="31"/>
      <c r="B93" s="40" t="s">
        <v>196</v>
      </c>
      <c r="C93" s="30" t="s">
        <v>129</v>
      </c>
      <c r="D93" s="30" t="s">
        <v>121</v>
      </c>
      <c r="E93" s="37" t="s">
        <v>128</v>
      </c>
      <c r="F93" s="37" t="s">
        <v>20</v>
      </c>
      <c r="G93" s="59">
        <v>190</v>
      </c>
      <c r="H93" s="62">
        <f t="shared" si="13"/>
        <v>152</v>
      </c>
      <c r="I93" s="60">
        <f t="shared" si="11"/>
        <v>1.3571428571428572</v>
      </c>
      <c r="J93" s="60">
        <f t="shared" si="12"/>
        <v>99.071428571428569</v>
      </c>
      <c r="K93" s="37"/>
      <c r="L93" s="39"/>
      <c r="N93" s="111">
        <f t="shared" si="10"/>
        <v>0</v>
      </c>
    </row>
    <row r="94" spans="1:14" s="9" customFormat="1" ht="99" customHeight="1">
      <c r="A94" s="31"/>
      <c r="B94" s="40" t="s">
        <v>195</v>
      </c>
      <c r="C94" s="30" t="s">
        <v>131</v>
      </c>
      <c r="D94" s="30" t="s">
        <v>121</v>
      </c>
      <c r="E94" s="37" t="s">
        <v>130</v>
      </c>
      <c r="F94" s="37" t="s">
        <v>20</v>
      </c>
      <c r="G94" s="61">
        <v>114</v>
      </c>
      <c r="H94" s="62">
        <f t="shared" si="13"/>
        <v>91.199999999999989</v>
      </c>
      <c r="I94" s="60">
        <f t="shared" si="11"/>
        <v>0.81428571428571428</v>
      </c>
      <c r="J94" s="60">
        <f t="shared" si="12"/>
        <v>59.442857142857143</v>
      </c>
      <c r="K94" s="37"/>
      <c r="L94" s="39"/>
      <c r="N94" s="111">
        <f t="shared" si="10"/>
        <v>0</v>
      </c>
    </row>
    <row r="95" spans="1:14" s="9" customFormat="1" ht="99" customHeight="1">
      <c r="A95" s="31"/>
      <c r="B95" s="40" t="s">
        <v>194</v>
      </c>
      <c r="C95" s="30" t="s">
        <v>132</v>
      </c>
      <c r="D95" s="30" t="s">
        <v>93</v>
      </c>
      <c r="E95" s="37" t="s">
        <v>133</v>
      </c>
      <c r="F95" s="37" t="s">
        <v>20</v>
      </c>
      <c r="G95" s="61">
        <v>114</v>
      </c>
      <c r="H95" s="62">
        <f t="shared" si="13"/>
        <v>91.199999999999989</v>
      </c>
      <c r="I95" s="60">
        <f t="shared" si="11"/>
        <v>0.81428571428571428</v>
      </c>
      <c r="J95" s="60">
        <f t="shared" si="12"/>
        <v>59.442857142857143</v>
      </c>
      <c r="K95" s="37"/>
      <c r="L95" s="39"/>
      <c r="N95" s="111">
        <f t="shared" si="10"/>
        <v>0</v>
      </c>
    </row>
    <row r="96" spans="1:14" s="9" customFormat="1" ht="33" customHeight="1">
      <c r="A96" s="80"/>
      <c r="B96" s="74" t="s">
        <v>193</v>
      </c>
      <c r="C96" s="72" t="s">
        <v>135</v>
      </c>
      <c r="D96" s="72" t="s">
        <v>121</v>
      </c>
      <c r="E96" s="36" t="s">
        <v>130</v>
      </c>
      <c r="F96" s="36" t="s">
        <v>20</v>
      </c>
      <c r="G96" s="65">
        <v>95</v>
      </c>
      <c r="H96" s="63">
        <f t="shared" si="13"/>
        <v>76</v>
      </c>
      <c r="I96" s="64">
        <f t="shared" si="11"/>
        <v>0.6785714285714286</v>
      </c>
      <c r="J96" s="64">
        <f t="shared" si="12"/>
        <v>49.535714285714285</v>
      </c>
      <c r="K96" s="36" t="s">
        <v>284</v>
      </c>
      <c r="L96" s="38"/>
      <c r="N96" s="111">
        <f t="shared" si="10"/>
        <v>0</v>
      </c>
    </row>
    <row r="97" spans="1:14" s="9" customFormat="1" ht="33" customHeight="1">
      <c r="A97" s="81"/>
      <c r="B97" s="74"/>
      <c r="C97" s="72"/>
      <c r="D97" s="72"/>
      <c r="E97" s="36" t="s">
        <v>17</v>
      </c>
      <c r="F97" s="36" t="s">
        <v>20</v>
      </c>
      <c r="G97" s="65">
        <v>95</v>
      </c>
      <c r="H97" s="63">
        <f t="shared" si="13"/>
        <v>76</v>
      </c>
      <c r="I97" s="63">
        <f t="shared" si="11"/>
        <v>0.6785714285714286</v>
      </c>
      <c r="J97" s="63">
        <f t="shared" si="12"/>
        <v>49.535714285714285</v>
      </c>
      <c r="K97" s="36" t="s">
        <v>284</v>
      </c>
      <c r="L97" s="38"/>
      <c r="N97" s="111">
        <f t="shared" si="10"/>
        <v>0</v>
      </c>
    </row>
    <row r="98" spans="1:14" s="9" customFormat="1" ht="33" customHeight="1">
      <c r="A98" s="82"/>
      <c r="B98" s="75"/>
      <c r="C98" s="73"/>
      <c r="D98" s="73"/>
      <c r="E98" s="37" t="s">
        <v>134</v>
      </c>
      <c r="F98" s="37" t="s">
        <v>20</v>
      </c>
      <c r="G98" s="61">
        <v>95</v>
      </c>
      <c r="H98" s="62">
        <f t="shared" si="13"/>
        <v>76</v>
      </c>
      <c r="I98" s="62">
        <f t="shared" si="11"/>
        <v>0.6785714285714286</v>
      </c>
      <c r="J98" s="62">
        <f t="shared" si="12"/>
        <v>49.535714285714285</v>
      </c>
      <c r="K98" s="37" t="s">
        <v>284</v>
      </c>
      <c r="L98" s="39"/>
      <c r="N98" s="111">
        <f t="shared" si="10"/>
        <v>0</v>
      </c>
    </row>
    <row r="99" spans="1:14" s="9" customFormat="1" ht="99" customHeight="1">
      <c r="A99" s="31"/>
      <c r="B99" s="40" t="s">
        <v>192</v>
      </c>
      <c r="C99" s="30" t="s">
        <v>136</v>
      </c>
      <c r="D99" s="30" t="s">
        <v>121</v>
      </c>
      <c r="E99" s="37" t="s">
        <v>137</v>
      </c>
      <c r="F99" s="37" t="s">
        <v>20</v>
      </c>
      <c r="G99" s="61">
        <v>114</v>
      </c>
      <c r="H99" s="62">
        <f t="shared" si="13"/>
        <v>91.199999999999989</v>
      </c>
      <c r="I99" s="60">
        <f t="shared" si="11"/>
        <v>0.81428571428571428</v>
      </c>
      <c r="J99" s="60">
        <f t="shared" si="12"/>
        <v>59.442857142857143</v>
      </c>
      <c r="K99" s="37"/>
      <c r="L99" s="39"/>
      <c r="N99" s="111">
        <f t="shared" si="10"/>
        <v>0</v>
      </c>
    </row>
    <row r="100" spans="1:14" s="9" customFormat="1" ht="99" customHeight="1">
      <c r="A100" s="31"/>
      <c r="B100" s="40" t="s">
        <v>191</v>
      </c>
      <c r="C100" s="30" t="s">
        <v>138</v>
      </c>
      <c r="D100" s="30" t="s">
        <v>93</v>
      </c>
      <c r="E100" s="37" t="s">
        <v>95</v>
      </c>
      <c r="F100" s="37" t="s">
        <v>20</v>
      </c>
      <c r="G100" s="61">
        <v>95</v>
      </c>
      <c r="H100" s="62">
        <f t="shared" si="13"/>
        <v>76</v>
      </c>
      <c r="I100" s="60">
        <f t="shared" si="11"/>
        <v>0.6785714285714286</v>
      </c>
      <c r="J100" s="60">
        <f t="shared" si="12"/>
        <v>49.535714285714285</v>
      </c>
      <c r="K100" s="37" t="s">
        <v>284</v>
      </c>
      <c r="L100" s="39"/>
      <c r="N100" s="111">
        <f t="shared" si="10"/>
        <v>0</v>
      </c>
    </row>
    <row r="101" spans="1:14" s="9" customFormat="1" ht="99" customHeight="1">
      <c r="A101" s="31"/>
      <c r="B101" s="40" t="s">
        <v>190</v>
      </c>
      <c r="C101" s="30" t="s">
        <v>139</v>
      </c>
      <c r="D101" s="30" t="s">
        <v>121</v>
      </c>
      <c r="E101" s="37" t="s">
        <v>137</v>
      </c>
      <c r="F101" s="37" t="s">
        <v>20</v>
      </c>
      <c r="G101" s="61">
        <v>114</v>
      </c>
      <c r="H101" s="62">
        <f t="shared" si="13"/>
        <v>91.199999999999989</v>
      </c>
      <c r="I101" s="60">
        <f t="shared" si="11"/>
        <v>0.81428571428571428</v>
      </c>
      <c r="J101" s="60">
        <f t="shared" si="12"/>
        <v>59.442857142857143</v>
      </c>
      <c r="K101" s="37"/>
      <c r="L101" s="39"/>
      <c r="N101" s="111">
        <f t="shared" si="10"/>
        <v>0</v>
      </c>
    </row>
    <row r="102" spans="1:14" s="9" customFormat="1" ht="99" customHeight="1">
      <c r="A102" s="31"/>
      <c r="B102" s="40" t="s">
        <v>189</v>
      </c>
      <c r="C102" s="30" t="s">
        <v>141</v>
      </c>
      <c r="D102" s="30" t="s">
        <v>121</v>
      </c>
      <c r="E102" s="37" t="s">
        <v>140</v>
      </c>
      <c r="F102" s="37" t="s">
        <v>20</v>
      </c>
      <c r="G102" s="61">
        <v>95</v>
      </c>
      <c r="H102" s="62">
        <f t="shared" si="13"/>
        <v>76</v>
      </c>
      <c r="I102" s="60">
        <f t="shared" si="11"/>
        <v>0.6785714285714286</v>
      </c>
      <c r="J102" s="60">
        <f t="shared" si="12"/>
        <v>49.535714285714285</v>
      </c>
      <c r="K102" s="37" t="s">
        <v>284</v>
      </c>
      <c r="L102" s="39"/>
      <c r="N102" s="111">
        <f t="shared" si="10"/>
        <v>0</v>
      </c>
    </row>
    <row r="103" spans="1:14" ht="28.5" customHeight="1">
      <c r="A103" s="86" t="s">
        <v>283</v>
      </c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N103" s="111">
        <f t="shared" si="10"/>
        <v>0</v>
      </c>
    </row>
    <row r="104" spans="1:14" s="9" customFormat="1" ht="99" customHeight="1">
      <c r="A104" s="31"/>
      <c r="B104" s="35" t="s">
        <v>188</v>
      </c>
      <c r="C104" s="37" t="s">
        <v>143</v>
      </c>
      <c r="D104" s="30" t="s">
        <v>22</v>
      </c>
      <c r="E104" s="37" t="s">
        <v>142</v>
      </c>
      <c r="F104" s="37" t="s">
        <v>20</v>
      </c>
      <c r="G104" s="59">
        <v>67</v>
      </c>
      <c r="H104" s="62">
        <f>G104
/100*80</f>
        <v>53.6</v>
      </c>
      <c r="I104" s="60">
        <f t="shared" ref="I104:I127" si="14">G104/$M$4</f>
        <v>0.47857142857142859</v>
      </c>
      <c r="J104" s="60">
        <f t="shared" ref="J104:J127" si="15">I104*$M$5</f>
        <v>34.93571428571429</v>
      </c>
      <c r="K104" s="37"/>
      <c r="L104" s="39"/>
      <c r="N104" s="111">
        <f t="shared" si="10"/>
        <v>0</v>
      </c>
    </row>
    <row r="105" spans="1:14" s="9" customFormat="1" ht="20.25" customHeight="1">
      <c r="A105" s="80"/>
      <c r="B105" s="78" t="s">
        <v>274</v>
      </c>
      <c r="C105" s="76" t="s">
        <v>169</v>
      </c>
      <c r="D105" s="72" t="s">
        <v>22</v>
      </c>
      <c r="E105" s="36" t="s">
        <v>168</v>
      </c>
      <c r="F105" s="36" t="s">
        <v>148</v>
      </c>
      <c r="G105" s="66">
        <v>67</v>
      </c>
      <c r="H105" s="63">
        <f t="shared" ref="H105:H127" si="16">G105
/100*80</f>
        <v>53.6</v>
      </c>
      <c r="I105" s="64">
        <f t="shared" si="14"/>
        <v>0.47857142857142859</v>
      </c>
      <c r="J105" s="64">
        <f t="shared" si="15"/>
        <v>34.93571428571429</v>
      </c>
      <c r="K105" s="57"/>
      <c r="L105" s="58"/>
      <c r="N105" s="111">
        <f t="shared" si="10"/>
        <v>0</v>
      </c>
    </row>
    <row r="106" spans="1:14" s="9" customFormat="1" ht="20.25" customHeight="1">
      <c r="A106" s="81"/>
      <c r="B106" s="78"/>
      <c r="C106" s="76"/>
      <c r="D106" s="72"/>
      <c r="E106" s="36" t="s">
        <v>170</v>
      </c>
      <c r="F106" s="36" t="s">
        <v>20</v>
      </c>
      <c r="G106" s="65">
        <v>67</v>
      </c>
      <c r="H106" s="63">
        <f t="shared" si="16"/>
        <v>53.6</v>
      </c>
      <c r="I106" s="63">
        <f t="shared" si="14"/>
        <v>0.47857142857142859</v>
      </c>
      <c r="J106" s="63">
        <f t="shared" si="15"/>
        <v>34.93571428571429</v>
      </c>
      <c r="K106" s="36"/>
      <c r="L106" s="38"/>
      <c r="N106" s="111">
        <f t="shared" si="10"/>
        <v>0</v>
      </c>
    </row>
    <row r="107" spans="1:14" s="9" customFormat="1" ht="20.25" customHeight="1">
      <c r="A107" s="81"/>
      <c r="B107" s="78"/>
      <c r="C107" s="76"/>
      <c r="D107" s="72"/>
      <c r="E107" s="36" t="s">
        <v>171</v>
      </c>
      <c r="F107" s="36" t="s">
        <v>148</v>
      </c>
      <c r="G107" s="65">
        <v>67</v>
      </c>
      <c r="H107" s="63">
        <f t="shared" si="16"/>
        <v>53.6</v>
      </c>
      <c r="I107" s="63">
        <f t="shared" si="14"/>
        <v>0.47857142857142859</v>
      </c>
      <c r="J107" s="63">
        <f t="shared" si="15"/>
        <v>34.93571428571429</v>
      </c>
      <c r="K107" s="36"/>
      <c r="L107" s="38"/>
      <c r="N107" s="111">
        <f t="shared" si="10"/>
        <v>0</v>
      </c>
    </row>
    <row r="108" spans="1:14" s="9" customFormat="1" ht="20.25" customHeight="1">
      <c r="A108" s="81"/>
      <c r="B108" s="78"/>
      <c r="C108" s="76"/>
      <c r="D108" s="72"/>
      <c r="E108" s="36" t="s">
        <v>172</v>
      </c>
      <c r="F108" s="36" t="s">
        <v>20</v>
      </c>
      <c r="G108" s="65">
        <v>23</v>
      </c>
      <c r="H108" s="63">
        <f t="shared" si="16"/>
        <v>18.400000000000002</v>
      </c>
      <c r="I108" s="63">
        <f t="shared" si="14"/>
        <v>0.16428571428571428</v>
      </c>
      <c r="J108" s="63">
        <f t="shared" si="15"/>
        <v>11.992857142857142</v>
      </c>
      <c r="K108" s="36"/>
      <c r="L108" s="38"/>
      <c r="N108" s="111">
        <f t="shared" si="10"/>
        <v>0</v>
      </c>
    </row>
    <row r="109" spans="1:14" s="9" customFormat="1" ht="20.25" customHeight="1">
      <c r="A109" s="82"/>
      <c r="B109" s="79"/>
      <c r="C109" s="77"/>
      <c r="D109" s="73"/>
      <c r="E109" s="37" t="s">
        <v>173</v>
      </c>
      <c r="F109" s="37" t="s">
        <v>20</v>
      </c>
      <c r="G109" s="61">
        <v>48</v>
      </c>
      <c r="H109" s="62">
        <f t="shared" si="16"/>
        <v>38.4</v>
      </c>
      <c r="I109" s="62">
        <f t="shared" si="14"/>
        <v>0.34285714285714286</v>
      </c>
      <c r="J109" s="62">
        <f t="shared" si="15"/>
        <v>25.028571428571428</v>
      </c>
      <c r="K109" s="37"/>
      <c r="L109" s="39"/>
      <c r="N109" s="111">
        <f t="shared" si="10"/>
        <v>0</v>
      </c>
    </row>
    <row r="110" spans="1:14" s="9" customFormat="1" ht="99" customHeight="1">
      <c r="A110" s="31"/>
      <c r="B110" s="35" t="s">
        <v>183</v>
      </c>
      <c r="C110" s="37" t="s">
        <v>163</v>
      </c>
      <c r="D110" s="30" t="s">
        <v>160</v>
      </c>
      <c r="E110" s="37" t="s">
        <v>162</v>
      </c>
      <c r="F110" s="37" t="s">
        <v>148</v>
      </c>
      <c r="G110" s="59">
        <v>67</v>
      </c>
      <c r="H110" s="62">
        <f t="shared" si="16"/>
        <v>53.6</v>
      </c>
      <c r="I110" s="60">
        <f t="shared" si="14"/>
        <v>0.47857142857142859</v>
      </c>
      <c r="J110" s="60">
        <f t="shared" si="15"/>
        <v>34.93571428571429</v>
      </c>
      <c r="K110" s="37"/>
      <c r="L110" s="39"/>
      <c r="N110" s="111">
        <f t="shared" si="10"/>
        <v>0</v>
      </c>
    </row>
    <row r="111" spans="1:14" s="9" customFormat="1" ht="99" customHeight="1">
      <c r="A111" s="31"/>
      <c r="B111" s="35" t="s">
        <v>182</v>
      </c>
      <c r="C111" s="37" t="s">
        <v>164</v>
      </c>
      <c r="D111" s="30" t="s">
        <v>22</v>
      </c>
      <c r="E111" s="37" t="s">
        <v>162</v>
      </c>
      <c r="F111" s="37" t="s">
        <v>148</v>
      </c>
      <c r="G111" s="59">
        <v>67</v>
      </c>
      <c r="H111" s="62">
        <f t="shared" si="16"/>
        <v>53.6</v>
      </c>
      <c r="I111" s="60">
        <f t="shared" si="14"/>
        <v>0.47857142857142859</v>
      </c>
      <c r="J111" s="60">
        <f t="shared" si="15"/>
        <v>34.93571428571429</v>
      </c>
      <c r="K111" s="37"/>
      <c r="L111" s="39"/>
      <c r="N111" s="111">
        <f t="shared" si="10"/>
        <v>0</v>
      </c>
    </row>
    <row r="112" spans="1:14" s="9" customFormat="1" ht="99" customHeight="1">
      <c r="A112" s="31"/>
      <c r="B112" s="35" t="s">
        <v>181</v>
      </c>
      <c r="C112" s="37" t="s">
        <v>165</v>
      </c>
      <c r="D112" s="30" t="s">
        <v>160</v>
      </c>
      <c r="E112" s="37" t="s">
        <v>137</v>
      </c>
      <c r="F112" s="37" t="s">
        <v>20</v>
      </c>
      <c r="G112" s="59">
        <v>67</v>
      </c>
      <c r="H112" s="62">
        <f t="shared" si="16"/>
        <v>53.6</v>
      </c>
      <c r="I112" s="60">
        <f t="shared" si="14"/>
        <v>0.47857142857142859</v>
      </c>
      <c r="J112" s="60">
        <f t="shared" si="15"/>
        <v>34.93571428571429</v>
      </c>
      <c r="K112" s="37"/>
      <c r="L112" s="39"/>
      <c r="N112" s="111">
        <f t="shared" si="10"/>
        <v>0</v>
      </c>
    </row>
    <row r="113" spans="1:14" s="9" customFormat="1" ht="99" customHeight="1">
      <c r="A113" s="31"/>
      <c r="B113" s="35" t="s">
        <v>273</v>
      </c>
      <c r="C113" s="37" t="s">
        <v>167</v>
      </c>
      <c r="D113" s="30" t="s">
        <v>160</v>
      </c>
      <c r="E113" s="37" t="s">
        <v>166</v>
      </c>
      <c r="F113" s="37" t="s">
        <v>20</v>
      </c>
      <c r="G113" s="59">
        <v>67</v>
      </c>
      <c r="H113" s="62">
        <f t="shared" si="16"/>
        <v>53.6</v>
      </c>
      <c r="I113" s="60">
        <f t="shared" si="14"/>
        <v>0.47857142857142859</v>
      </c>
      <c r="J113" s="60">
        <f t="shared" si="15"/>
        <v>34.93571428571429</v>
      </c>
      <c r="K113" s="37"/>
      <c r="L113" s="39"/>
      <c r="N113" s="111">
        <f t="shared" si="10"/>
        <v>0</v>
      </c>
    </row>
    <row r="114" spans="1:14" s="9" customFormat="1" ht="99" customHeight="1">
      <c r="A114" s="31"/>
      <c r="B114" s="35" t="s">
        <v>184</v>
      </c>
      <c r="C114" s="37" t="s">
        <v>159</v>
      </c>
      <c r="D114" s="30" t="s">
        <v>160</v>
      </c>
      <c r="E114" s="37" t="s">
        <v>161</v>
      </c>
      <c r="F114" s="37" t="s">
        <v>20</v>
      </c>
      <c r="G114" s="59">
        <v>67</v>
      </c>
      <c r="H114" s="62">
        <f t="shared" si="16"/>
        <v>53.6</v>
      </c>
      <c r="I114" s="60">
        <f t="shared" si="14"/>
        <v>0.47857142857142859</v>
      </c>
      <c r="J114" s="60">
        <f t="shared" si="15"/>
        <v>34.93571428571429</v>
      </c>
      <c r="K114" s="37"/>
      <c r="L114" s="39"/>
      <c r="N114" s="111">
        <f t="shared" si="10"/>
        <v>0</v>
      </c>
    </row>
    <row r="115" spans="1:14" s="9" customFormat="1" ht="99" customHeight="1">
      <c r="A115" s="31"/>
      <c r="B115" s="35" t="s">
        <v>186</v>
      </c>
      <c r="C115" s="37" t="s">
        <v>154</v>
      </c>
      <c r="D115" s="30" t="s">
        <v>22</v>
      </c>
      <c r="E115" s="37" t="s">
        <v>155</v>
      </c>
      <c r="F115" s="37" t="s">
        <v>20</v>
      </c>
      <c r="G115" s="59">
        <v>67</v>
      </c>
      <c r="H115" s="62">
        <f t="shared" si="16"/>
        <v>53.6</v>
      </c>
      <c r="I115" s="60">
        <f t="shared" si="14"/>
        <v>0.47857142857142859</v>
      </c>
      <c r="J115" s="60">
        <f t="shared" si="15"/>
        <v>34.93571428571429</v>
      </c>
      <c r="K115" s="37"/>
      <c r="L115" s="39"/>
      <c r="N115" s="111">
        <f t="shared" si="10"/>
        <v>0</v>
      </c>
    </row>
    <row r="116" spans="1:14" s="9" customFormat="1" ht="99" customHeight="1">
      <c r="A116" s="31"/>
      <c r="B116" s="35" t="s">
        <v>300</v>
      </c>
      <c r="C116" s="37" t="s">
        <v>156</v>
      </c>
      <c r="D116" s="30" t="s">
        <v>23</v>
      </c>
      <c r="E116" s="37" t="s">
        <v>155</v>
      </c>
      <c r="F116" s="37" t="s">
        <v>20</v>
      </c>
      <c r="G116" s="59">
        <v>67</v>
      </c>
      <c r="H116" s="62">
        <f t="shared" si="16"/>
        <v>53.6</v>
      </c>
      <c r="I116" s="60">
        <f t="shared" si="14"/>
        <v>0.47857142857142859</v>
      </c>
      <c r="J116" s="60">
        <f t="shared" si="15"/>
        <v>34.93571428571429</v>
      </c>
      <c r="K116" s="37"/>
      <c r="L116" s="39"/>
      <c r="N116" s="111">
        <f t="shared" si="10"/>
        <v>0</v>
      </c>
    </row>
    <row r="117" spans="1:14" s="9" customFormat="1" ht="99" customHeight="1">
      <c r="A117" s="31"/>
      <c r="B117" s="35" t="s">
        <v>185</v>
      </c>
      <c r="C117" s="37" t="s">
        <v>157</v>
      </c>
      <c r="D117" s="30" t="s">
        <v>22</v>
      </c>
      <c r="E117" s="37" t="s">
        <v>158</v>
      </c>
      <c r="F117" s="37" t="s">
        <v>20</v>
      </c>
      <c r="G117" s="59">
        <v>67</v>
      </c>
      <c r="H117" s="62">
        <f t="shared" si="16"/>
        <v>53.6</v>
      </c>
      <c r="I117" s="60">
        <f t="shared" si="14"/>
        <v>0.47857142857142859</v>
      </c>
      <c r="J117" s="60">
        <f t="shared" si="15"/>
        <v>34.93571428571429</v>
      </c>
      <c r="K117" s="37"/>
      <c r="L117" s="39"/>
      <c r="N117" s="111">
        <f t="shared" si="10"/>
        <v>0</v>
      </c>
    </row>
    <row r="118" spans="1:14" s="9" customFormat="1" ht="99" customHeight="1">
      <c r="A118" s="31"/>
      <c r="B118" s="35" t="s">
        <v>275</v>
      </c>
      <c r="C118" s="37" t="s">
        <v>174</v>
      </c>
      <c r="D118" s="30" t="s">
        <v>145</v>
      </c>
      <c r="E118" s="37" t="s">
        <v>147</v>
      </c>
      <c r="F118" s="37" t="s">
        <v>20</v>
      </c>
      <c r="G118" s="59">
        <v>67</v>
      </c>
      <c r="H118" s="62">
        <f t="shared" si="16"/>
        <v>53.6</v>
      </c>
      <c r="I118" s="60">
        <f t="shared" si="14"/>
        <v>0.47857142857142859</v>
      </c>
      <c r="J118" s="60">
        <f t="shared" si="15"/>
        <v>34.93571428571429</v>
      </c>
      <c r="K118" s="37"/>
      <c r="L118" s="39"/>
      <c r="N118" s="111">
        <f t="shared" si="10"/>
        <v>0</v>
      </c>
    </row>
    <row r="119" spans="1:14" s="9" customFormat="1" ht="99" customHeight="1">
      <c r="A119" s="31"/>
      <c r="B119" s="35" t="s">
        <v>296</v>
      </c>
      <c r="C119" s="37" t="s">
        <v>153</v>
      </c>
      <c r="D119" s="30" t="s">
        <v>152</v>
      </c>
      <c r="E119" s="37" t="s">
        <v>137</v>
      </c>
      <c r="F119" s="37" t="s">
        <v>148</v>
      </c>
      <c r="G119" s="59">
        <v>67</v>
      </c>
      <c r="H119" s="62">
        <f t="shared" si="16"/>
        <v>53.6</v>
      </c>
      <c r="I119" s="60">
        <f t="shared" si="14"/>
        <v>0.47857142857142859</v>
      </c>
      <c r="J119" s="60">
        <f t="shared" si="15"/>
        <v>34.93571428571429</v>
      </c>
      <c r="K119" s="37"/>
      <c r="L119" s="39"/>
      <c r="N119" s="111">
        <f t="shared" si="10"/>
        <v>0</v>
      </c>
    </row>
    <row r="120" spans="1:14" s="9" customFormat="1" ht="99" customHeight="1">
      <c r="A120" s="31"/>
      <c r="B120" s="35" t="s">
        <v>297</v>
      </c>
      <c r="C120" s="37" t="s">
        <v>179</v>
      </c>
      <c r="D120" s="30" t="s">
        <v>178</v>
      </c>
      <c r="E120" s="37" t="s">
        <v>175</v>
      </c>
      <c r="F120" s="37" t="s">
        <v>20</v>
      </c>
      <c r="G120" s="59">
        <v>67</v>
      </c>
      <c r="H120" s="62">
        <f t="shared" si="16"/>
        <v>53.6</v>
      </c>
      <c r="I120" s="60">
        <f t="shared" si="14"/>
        <v>0.47857142857142859</v>
      </c>
      <c r="J120" s="60">
        <f t="shared" si="15"/>
        <v>34.93571428571429</v>
      </c>
      <c r="K120" s="37"/>
      <c r="L120" s="39"/>
      <c r="N120" s="111">
        <f t="shared" si="10"/>
        <v>0</v>
      </c>
    </row>
    <row r="121" spans="1:14" s="9" customFormat="1" ht="99" customHeight="1">
      <c r="A121" s="10"/>
      <c r="B121" s="35" t="s">
        <v>276</v>
      </c>
      <c r="C121" s="17" t="s">
        <v>176</v>
      </c>
      <c r="D121" s="19" t="s">
        <v>145</v>
      </c>
      <c r="E121" s="17" t="s">
        <v>175</v>
      </c>
      <c r="F121" s="17" t="s">
        <v>20</v>
      </c>
      <c r="G121" s="59">
        <v>67</v>
      </c>
      <c r="H121" s="62">
        <f t="shared" si="16"/>
        <v>53.6</v>
      </c>
      <c r="I121" s="60">
        <f t="shared" si="14"/>
        <v>0.47857142857142859</v>
      </c>
      <c r="J121" s="60">
        <f t="shared" si="15"/>
        <v>34.93571428571429</v>
      </c>
      <c r="K121" s="17"/>
      <c r="L121" s="18"/>
      <c r="N121" s="111">
        <f t="shared" si="10"/>
        <v>0</v>
      </c>
    </row>
    <row r="122" spans="1:14" s="9" customFormat="1" ht="99" customHeight="1">
      <c r="A122" s="31"/>
      <c r="B122" s="35" t="s">
        <v>298</v>
      </c>
      <c r="C122" s="37" t="s">
        <v>177</v>
      </c>
      <c r="D122" s="30" t="s">
        <v>150</v>
      </c>
      <c r="E122" s="37" t="s">
        <v>175</v>
      </c>
      <c r="F122" s="37" t="s">
        <v>20</v>
      </c>
      <c r="G122" s="59">
        <v>67</v>
      </c>
      <c r="H122" s="62">
        <f t="shared" si="16"/>
        <v>53.6</v>
      </c>
      <c r="I122" s="60">
        <f t="shared" si="14"/>
        <v>0.47857142857142859</v>
      </c>
      <c r="J122" s="60">
        <f t="shared" si="15"/>
        <v>34.93571428571429</v>
      </c>
      <c r="K122" s="37"/>
      <c r="L122" s="39"/>
      <c r="N122" s="111">
        <f t="shared" si="10"/>
        <v>0</v>
      </c>
    </row>
    <row r="123" spans="1:14" s="9" customFormat="1" ht="99" customHeight="1">
      <c r="A123" s="31"/>
      <c r="B123" s="35" t="s">
        <v>299</v>
      </c>
      <c r="C123" s="37" t="s">
        <v>151</v>
      </c>
      <c r="D123" s="30" t="s">
        <v>152</v>
      </c>
      <c r="E123" s="37" t="s">
        <v>130</v>
      </c>
      <c r="F123" s="37" t="s">
        <v>148</v>
      </c>
      <c r="G123" s="66">
        <v>67</v>
      </c>
      <c r="H123" s="63">
        <f t="shared" si="16"/>
        <v>53.6</v>
      </c>
      <c r="I123" s="64">
        <f t="shared" si="14"/>
        <v>0.47857142857142859</v>
      </c>
      <c r="J123" s="64">
        <f t="shared" si="15"/>
        <v>34.93571428571429</v>
      </c>
      <c r="K123" s="37"/>
      <c r="L123" s="39"/>
      <c r="N123" s="111">
        <f t="shared" si="10"/>
        <v>0</v>
      </c>
    </row>
    <row r="124" spans="1:14" s="9" customFormat="1" ht="49.5" customHeight="1">
      <c r="A124" s="107"/>
      <c r="B124" s="78" t="s">
        <v>187</v>
      </c>
      <c r="C124" s="76" t="s">
        <v>144</v>
      </c>
      <c r="D124" s="72" t="s">
        <v>145</v>
      </c>
      <c r="E124" s="36" t="s">
        <v>146</v>
      </c>
      <c r="F124" s="36" t="s">
        <v>148</v>
      </c>
      <c r="G124" s="66">
        <v>67</v>
      </c>
      <c r="H124" s="64">
        <f t="shared" si="16"/>
        <v>53.6</v>
      </c>
      <c r="I124" s="64">
        <f t="shared" si="14"/>
        <v>0.47857142857142859</v>
      </c>
      <c r="J124" s="64">
        <f t="shared" si="15"/>
        <v>34.93571428571429</v>
      </c>
      <c r="K124" s="36"/>
      <c r="L124" s="38"/>
      <c r="N124" s="111">
        <f t="shared" si="10"/>
        <v>0</v>
      </c>
    </row>
    <row r="125" spans="1:14" s="9" customFormat="1" ht="49.5" customHeight="1">
      <c r="A125" s="108"/>
      <c r="B125" s="79"/>
      <c r="C125" s="77"/>
      <c r="D125" s="73"/>
      <c r="E125" s="37" t="s">
        <v>147</v>
      </c>
      <c r="F125" s="37" t="s">
        <v>20</v>
      </c>
      <c r="G125" s="65">
        <v>67</v>
      </c>
      <c r="H125" s="63">
        <f t="shared" si="16"/>
        <v>53.6</v>
      </c>
      <c r="I125" s="63">
        <f t="shared" si="14"/>
        <v>0.47857142857142859</v>
      </c>
      <c r="J125" s="63">
        <f t="shared" si="15"/>
        <v>34.93571428571429</v>
      </c>
      <c r="K125" s="37"/>
      <c r="L125" s="39"/>
      <c r="N125" s="111">
        <f t="shared" si="10"/>
        <v>0</v>
      </c>
    </row>
    <row r="126" spans="1:14" s="9" customFormat="1" ht="49.5" customHeight="1">
      <c r="A126" s="80"/>
      <c r="B126" s="78" t="s">
        <v>295</v>
      </c>
      <c r="C126" s="76" t="s">
        <v>149</v>
      </c>
      <c r="D126" s="72" t="s">
        <v>150</v>
      </c>
      <c r="E126" s="36" t="s">
        <v>146</v>
      </c>
      <c r="F126" s="36" t="s">
        <v>148</v>
      </c>
      <c r="G126" s="66">
        <v>67</v>
      </c>
      <c r="H126" s="64">
        <f t="shared" si="16"/>
        <v>53.6</v>
      </c>
      <c r="I126" s="64">
        <f t="shared" si="14"/>
        <v>0.47857142857142859</v>
      </c>
      <c r="J126" s="64">
        <f t="shared" si="15"/>
        <v>34.93571428571429</v>
      </c>
      <c r="K126" s="36" t="s">
        <v>284</v>
      </c>
      <c r="L126" s="38"/>
      <c r="N126" s="111">
        <f t="shared" si="10"/>
        <v>0</v>
      </c>
    </row>
    <row r="127" spans="1:14" s="9" customFormat="1" ht="49.5" customHeight="1">
      <c r="A127" s="82"/>
      <c r="B127" s="79"/>
      <c r="C127" s="77"/>
      <c r="D127" s="73"/>
      <c r="E127" s="37" t="s">
        <v>147</v>
      </c>
      <c r="F127" s="37" t="s">
        <v>20</v>
      </c>
      <c r="G127" s="61">
        <v>67</v>
      </c>
      <c r="H127" s="62">
        <f t="shared" si="16"/>
        <v>53.6</v>
      </c>
      <c r="I127" s="62">
        <f t="shared" si="14"/>
        <v>0.47857142857142859</v>
      </c>
      <c r="J127" s="62">
        <f t="shared" si="15"/>
        <v>34.93571428571429</v>
      </c>
      <c r="K127" s="37"/>
      <c r="L127" s="39"/>
      <c r="N127" s="111">
        <f t="shared" si="10"/>
        <v>0</v>
      </c>
    </row>
    <row r="128" spans="1:14" s="9" customFormat="1" ht="12" customHeight="1">
      <c r="A128" s="13"/>
      <c r="B128" s="11"/>
      <c r="C128" s="11"/>
      <c r="D128" s="14"/>
      <c r="E128" s="11"/>
      <c r="F128" s="11"/>
      <c r="G128" s="48"/>
      <c r="H128" s="11"/>
      <c r="I128" s="11"/>
      <c r="J128" s="11"/>
      <c r="K128" s="11"/>
      <c r="L128" s="15"/>
      <c r="M128" s="12"/>
    </row>
    <row r="129" spans="1:12" ht="21" customHeight="1">
      <c r="A129" s="68" t="s">
        <v>12</v>
      </c>
      <c r="B129" s="69"/>
      <c r="C129" s="69"/>
      <c r="D129" s="69"/>
      <c r="E129" s="69"/>
      <c r="F129" s="69"/>
      <c r="G129" s="69"/>
      <c r="H129" s="70"/>
      <c r="I129" s="70"/>
      <c r="J129" s="70"/>
      <c r="K129" s="71"/>
      <c r="L129" s="112">
        <f>SUM(N:N)</f>
        <v>0</v>
      </c>
    </row>
  </sheetData>
  <mergeCells count="37">
    <mergeCell ref="D126:D127"/>
    <mergeCell ref="A124:A125"/>
    <mergeCell ref="A61:L61"/>
    <mergeCell ref="A88:L88"/>
    <mergeCell ref="A103:L103"/>
    <mergeCell ref="A105:A109"/>
    <mergeCell ref="D1:G3"/>
    <mergeCell ref="B105:B109"/>
    <mergeCell ref="C105:C109"/>
    <mergeCell ref="D105:D109"/>
    <mergeCell ref="A39:L39"/>
    <mergeCell ref="A13:L13"/>
    <mergeCell ref="L91:L92"/>
    <mergeCell ref="K1:L3"/>
    <mergeCell ref="A4:C4"/>
    <mergeCell ref="D4:L4"/>
    <mergeCell ref="A5:C5"/>
    <mergeCell ref="D5:L5"/>
    <mergeCell ref="A6:C6"/>
    <mergeCell ref="D6:L6"/>
    <mergeCell ref="C8:G8"/>
    <mergeCell ref="A129:K129"/>
    <mergeCell ref="C91:C92"/>
    <mergeCell ref="D91:D92"/>
    <mergeCell ref="B91:B92"/>
    <mergeCell ref="B96:B98"/>
    <mergeCell ref="C96:C98"/>
    <mergeCell ref="D96:D98"/>
    <mergeCell ref="K91:K92"/>
    <mergeCell ref="B124:B125"/>
    <mergeCell ref="C124:C125"/>
    <mergeCell ref="D124:D125"/>
    <mergeCell ref="A96:A98"/>
    <mergeCell ref="A91:A92"/>
    <mergeCell ref="B126:B127"/>
    <mergeCell ref="C126:C127"/>
    <mergeCell ref="A126:A127"/>
  </mergeCells>
  <pageMargins left="0.7" right="0.7" top="0.75" bottom="0.75" header="0.3" footer="0.3"/>
  <pageSetup paperSize="9" orientation="portrait" r:id="rId1"/>
  <ignoredErrors>
    <ignoredError sqref="B14:B15 B62 B89:B102 B16:B21 B40:B60 B127 B125 B106:B109 D10:F10 B22:B38 B63:B81 B82:B8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dcterms:created xsi:type="dcterms:W3CDTF">2016-10-20T14:27:03Z</dcterms:created>
  <dcterms:modified xsi:type="dcterms:W3CDTF">2022-06-01T02:34:38Z</dcterms:modified>
</cp:coreProperties>
</file>